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q0hecrjn.HQ-FOA\Desktop\"/>
    </mc:Choice>
  </mc:AlternateContent>
  <xr:revisionPtr revIDLastSave="0" documentId="13_ncr:1_{1DB823F8-B898-433F-88EC-470D8CA8879D}" xr6:coauthVersionLast="47" xr6:coauthVersionMax="47" xr10:uidLastSave="{00000000-0000-0000-0000-000000000000}"/>
  <bookViews>
    <workbookView xWindow="-108" yWindow="-84" windowWidth="23256" windowHeight="12552" firstSheet="1" activeTab="1" xr2:uid="{00000000-000D-0000-FFFF-FFFF00000000}"/>
  </bookViews>
  <sheets>
    <sheet name="INTERMEDIATE-SMALL " sheetId="1" r:id="rId1"/>
    <sheet name="INTERMEDIATE-MEDIUM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3" l="1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8" i="3"/>
  <c r="T49" i="1"/>
  <c r="T50" i="1"/>
  <c r="T51" i="1"/>
  <c r="T52" i="1"/>
  <c r="T53" i="1"/>
  <c r="T54" i="1"/>
  <c r="T55" i="1"/>
  <c r="T56" i="1"/>
  <c r="T48" i="1"/>
  <c r="Q49" i="1"/>
  <c r="Q50" i="1"/>
  <c r="Q51" i="1"/>
  <c r="Q52" i="1"/>
  <c r="Q53" i="1"/>
  <c r="Q54" i="1"/>
  <c r="Q55" i="1"/>
  <c r="Q56" i="1"/>
  <c r="Q48" i="1"/>
  <c r="N49" i="1"/>
  <c r="N50" i="1"/>
  <c r="N51" i="1"/>
  <c r="N52" i="1"/>
  <c r="N53" i="1"/>
  <c r="N54" i="1"/>
  <c r="N55" i="1"/>
  <c r="N56" i="1"/>
  <c r="N48" i="1"/>
  <c r="T39" i="1"/>
  <c r="T40" i="1"/>
  <c r="T41" i="1"/>
  <c r="T42" i="1"/>
  <c r="T43" i="1"/>
  <c r="T44" i="1"/>
  <c r="T45" i="1"/>
  <c r="T46" i="1"/>
  <c r="T38" i="1"/>
  <c r="Q39" i="1"/>
  <c r="Q40" i="1"/>
  <c r="Q41" i="1"/>
  <c r="Q42" i="1"/>
  <c r="Q43" i="1"/>
  <c r="Q44" i="1"/>
  <c r="Q45" i="1"/>
  <c r="Q46" i="1"/>
  <c r="Q38" i="1"/>
  <c r="N39" i="1"/>
  <c r="N40" i="1"/>
  <c r="N41" i="1"/>
  <c r="N42" i="1"/>
  <c r="N43" i="1"/>
  <c r="N44" i="1"/>
  <c r="N45" i="1"/>
  <c r="N46" i="1"/>
  <c r="N38" i="1"/>
  <c r="T29" i="1" l="1"/>
  <c r="T30" i="1"/>
  <c r="T31" i="1"/>
  <c r="T32" i="1"/>
  <c r="T33" i="1"/>
  <c r="T34" i="1"/>
  <c r="T35" i="1"/>
  <c r="T36" i="1"/>
  <c r="T28" i="1"/>
  <c r="Q29" i="1"/>
  <c r="Q30" i="1"/>
  <c r="Q31" i="1"/>
  <c r="Q32" i="1"/>
  <c r="Q33" i="1"/>
  <c r="Q34" i="1"/>
  <c r="Q35" i="1"/>
  <c r="Q36" i="1"/>
  <c r="Q28" i="1"/>
  <c r="N29" i="1"/>
  <c r="N30" i="1"/>
  <c r="N31" i="1"/>
  <c r="N32" i="1"/>
  <c r="N33" i="1"/>
  <c r="N34" i="1"/>
  <c r="N35" i="1"/>
  <c r="N36" i="1"/>
  <c r="N28" i="1"/>
  <c r="T19" i="1"/>
  <c r="T20" i="1"/>
  <c r="T21" i="1"/>
  <c r="T22" i="1"/>
  <c r="T23" i="1"/>
  <c r="T24" i="1"/>
  <c r="T25" i="1"/>
  <c r="T26" i="1"/>
  <c r="T18" i="1"/>
  <c r="Q19" i="1"/>
  <c r="Q20" i="1"/>
  <c r="Q21" i="1"/>
  <c r="Q22" i="1"/>
  <c r="Q23" i="1"/>
  <c r="Q24" i="1"/>
  <c r="Q25" i="1"/>
  <c r="Q26" i="1"/>
  <c r="Q18" i="1"/>
  <c r="N19" i="1"/>
  <c r="N20" i="1"/>
  <c r="N21" i="1"/>
  <c r="N22" i="1"/>
  <c r="N23" i="1"/>
  <c r="N24" i="1"/>
  <c r="N25" i="1"/>
  <c r="N26" i="1"/>
  <c r="N18" i="1"/>
  <c r="K27" i="1"/>
  <c r="K37" i="1"/>
  <c r="K47" i="1"/>
  <c r="K57" i="1"/>
  <c r="T9" i="1"/>
  <c r="T10" i="1"/>
  <c r="T11" i="1"/>
  <c r="T12" i="1"/>
  <c r="T13" i="1"/>
  <c r="T14" i="1"/>
  <c r="T15" i="1"/>
  <c r="T16" i="1"/>
  <c r="T8" i="1"/>
  <c r="Q9" i="1"/>
  <c r="Q10" i="1"/>
  <c r="Q11" i="1"/>
  <c r="Q12" i="1"/>
  <c r="Q13" i="1"/>
  <c r="Q14" i="1"/>
  <c r="Q15" i="1"/>
  <c r="Q16" i="1"/>
  <c r="Q8" i="1"/>
  <c r="N9" i="1"/>
  <c r="N10" i="1"/>
  <c r="N11" i="1"/>
  <c r="N12" i="1"/>
  <c r="N13" i="1"/>
  <c r="N14" i="1"/>
  <c r="N15" i="1"/>
  <c r="N16" i="1"/>
  <c r="N8" i="1"/>
  <c r="K17" i="1"/>
  <c r="K7" i="1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B4" i="3"/>
  <c r="F50" i="3" l="1"/>
  <c r="G50" i="3" s="1"/>
  <c r="F57" i="3"/>
  <c r="G57" i="3" s="1"/>
  <c r="F37" i="3"/>
  <c r="G37" i="3" s="1"/>
  <c r="F17" i="3"/>
  <c r="G17" i="3" s="1"/>
  <c r="F53" i="3"/>
  <c r="G53" i="3" s="1"/>
  <c r="F56" i="3"/>
  <c r="G56" i="3" s="1"/>
  <c r="F54" i="3"/>
  <c r="G54" i="3" s="1"/>
  <c r="F42" i="3"/>
  <c r="G42" i="3" s="1"/>
  <c r="F33" i="3"/>
  <c r="G33" i="3" s="1"/>
  <c r="F41" i="3"/>
  <c r="G41" i="3" s="1"/>
  <c r="F44" i="3"/>
  <c r="G44" i="3" s="1"/>
  <c r="F19" i="3"/>
  <c r="G19" i="3" s="1"/>
  <c r="F30" i="3"/>
  <c r="G30" i="3" s="1"/>
  <c r="F18" i="3"/>
  <c r="G18" i="3" s="1"/>
  <c r="F26" i="3"/>
  <c r="G26" i="3" s="1"/>
  <c r="F13" i="3"/>
  <c r="G13" i="3" s="1"/>
  <c r="F14" i="3"/>
  <c r="G14" i="3" s="1"/>
  <c r="F16" i="3"/>
  <c r="G16" i="3" s="1"/>
  <c r="F52" i="3"/>
  <c r="G52" i="3" s="1"/>
  <c r="F7" i="3"/>
  <c r="G7" i="3" s="1"/>
  <c r="F15" i="3"/>
  <c r="G15" i="3" s="1"/>
  <c r="F29" i="3"/>
  <c r="G29" i="3" s="1"/>
  <c r="F47" i="3"/>
  <c r="G47" i="3" s="1"/>
  <c r="F45" i="3"/>
  <c r="G45" i="3" s="1"/>
  <c r="F48" i="3"/>
  <c r="G48" i="3" s="1"/>
  <c r="F9" i="3"/>
  <c r="G9" i="3" s="1"/>
  <c r="F32" i="3"/>
  <c r="G32" i="3" s="1"/>
  <c r="F43" i="3"/>
  <c r="G43" i="3" s="1"/>
  <c r="F21" i="3"/>
  <c r="G21" i="3" s="1"/>
  <c r="F49" i="3"/>
  <c r="G49" i="3" s="1"/>
  <c r="F25" i="3"/>
  <c r="G25" i="3" s="1"/>
  <c r="F8" i="3"/>
  <c r="G8" i="3" s="1"/>
  <c r="F51" i="3"/>
  <c r="G51" i="3" s="1"/>
  <c r="F55" i="3"/>
  <c r="G55" i="3" s="1"/>
  <c r="F27" i="3"/>
  <c r="G27" i="3" s="1"/>
  <c r="F46" i="3"/>
  <c r="G46" i="3" s="1"/>
  <c r="F20" i="3"/>
  <c r="G20" i="3" s="1"/>
  <c r="F22" i="3"/>
  <c r="G22" i="3" s="1"/>
  <c r="F38" i="3"/>
  <c r="G38" i="3" s="1"/>
  <c r="F31" i="3"/>
  <c r="G31" i="3" s="1"/>
  <c r="F10" i="3"/>
  <c r="G10" i="3" s="1"/>
  <c r="F34" i="3"/>
  <c r="G34" i="3" s="1"/>
  <c r="F11" i="3"/>
  <c r="G11" i="3" s="1"/>
  <c r="F23" i="3"/>
  <c r="G23" i="3" s="1"/>
  <c r="F35" i="3"/>
  <c r="G35" i="3" s="1"/>
  <c r="F39" i="3"/>
  <c r="G39" i="3" s="1"/>
  <c r="F12" i="3"/>
  <c r="G12" i="3" s="1"/>
  <c r="F24" i="3"/>
  <c r="G24" i="3" s="1"/>
  <c r="F28" i="3"/>
  <c r="G28" i="3" s="1"/>
  <c r="F36" i="3"/>
  <c r="G36" i="3" s="1"/>
  <c r="F40" i="3"/>
  <c r="G40" i="3" s="1"/>
  <c r="G60" i="3" l="1"/>
  <c r="F60" i="3"/>
  <c r="I4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7" i="1"/>
  <c r="O14" i="1" l="1"/>
  <c r="R14" i="1"/>
  <c r="U14" i="1"/>
  <c r="R33" i="1"/>
  <c r="O33" i="1"/>
  <c r="U33" i="1"/>
  <c r="U11" i="1"/>
  <c r="O11" i="1"/>
  <c r="R11" i="1"/>
  <c r="O10" i="1"/>
  <c r="R10" i="1"/>
  <c r="U10" i="1"/>
  <c r="U9" i="1"/>
  <c r="R9" i="1"/>
  <c r="O9" i="1"/>
  <c r="O34" i="1"/>
  <c r="R34" i="1"/>
  <c r="U34" i="1"/>
  <c r="U53" i="1"/>
  <c r="O53" i="1"/>
  <c r="R53" i="1"/>
  <c r="U13" i="1"/>
  <c r="O13" i="1"/>
  <c r="R13" i="1"/>
  <c r="R52" i="1"/>
  <c r="U52" i="1"/>
  <c r="O52" i="1"/>
  <c r="R32" i="1"/>
  <c r="U32" i="1"/>
  <c r="O32" i="1"/>
  <c r="R12" i="1"/>
  <c r="O12" i="1"/>
  <c r="U12" i="1"/>
  <c r="R48" i="1"/>
  <c r="O48" i="1"/>
  <c r="U48" i="1"/>
  <c r="O30" i="1"/>
  <c r="U30" i="1"/>
  <c r="R30" i="1"/>
  <c r="U29" i="1"/>
  <c r="R29" i="1"/>
  <c r="O29" i="1"/>
  <c r="R28" i="1"/>
  <c r="O28" i="1"/>
  <c r="U28" i="1"/>
  <c r="U47" i="1"/>
  <c r="O47" i="1"/>
  <c r="R47" i="1"/>
  <c r="L47" i="1"/>
  <c r="F27" i="1"/>
  <c r="R27" i="1"/>
  <c r="U27" i="1"/>
  <c r="O27" i="1"/>
  <c r="L27" i="1"/>
  <c r="F47" i="1"/>
  <c r="U25" i="1"/>
  <c r="R25" i="1"/>
  <c r="O25" i="1"/>
  <c r="U51" i="1"/>
  <c r="O51" i="1"/>
  <c r="R51" i="1"/>
  <c r="U24" i="1"/>
  <c r="R24" i="1"/>
  <c r="O24" i="1"/>
  <c r="O42" i="1"/>
  <c r="R42" i="1"/>
  <c r="U42" i="1"/>
  <c r="O22" i="1"/>
  <c r="R22" i="1"/>
  <c r="U22" i="1"/>
  <c r="O21" i="1"/>
  <c r="R21" i="1"/>
  <c r="U21" i="1"/>
  <c r="R26" i="1"/>
  <c r="O26" i="1"/>
  <c r="U26" i="1"/>
  <c r="O41" i="1"/>
  <c r="U41" i="1"/>
  <c r="R41" i="1"/>
  <c r="U20" i="1"/>
  <c r="R20" i="1"/>
  <c r="O20" i="1"/>
  <c r="O19" i="1"/>
  <c r="U19" i="1"/>
  <c r="R19" i="1"/>
  <c r="R18" i="1"/>
  <c r="O18" i="1"/>
  <c r="U18" i="1"/>
  <c r="U54" i="1"/>
  <c r="O54" i="1"/>
  <c r="R54" i="1"/>
  <c r="R31" i="1"/>
  <c r="U31" i="1"/>
  <c r="O31" i="1"/>
  <c r="U46" i="1"/>
  <c r="O46" i="1"/>
  <c r="R46" i="1"/>
  <c r="O40" i="1"/>
  <c r="U40" i="1"/>
  <c r="R40" i="1"/>
  <c r="U38" i="1"/>
  <c r="R38" i="1"/>
  <c r="O38" i="1"/>
  <c r="F57" i="1"/>
  <c r="O57" i="1"/>
  <c r="R57" i="1"/>
  <c r="U57" i="1"/>
  <c r="L57" i="1"/>
  <c r="R45" i="1"/>
  <c r="O45" i="1"/>
  <c r="U45" i="1"/>
  <c r="R44" i="1"/>
  <c r="U44" i="1"/>
  <c r="O44" i="1"/>
  <c r="U23" i="1"/>
  <c r="O23" i="1"/>
  <c r="R23" i="1"/>
  <c r="I17" i="1"/>
  <c r="R17" i="1"/>
  <c r="U17" i="1"/>
  <c r="O17" i="1"/>
  <c r="L17" i="1"/>
  <c r="R36" i="1"/>
  <c r="U36" i="1"/>
  <c r="O36" i="1"/>
  <c r="R16" i="1"/>
  <c r="U16" i="1"/>
  <c r="O16" i="1"/>
  <c r="R50" i="1"/>
  <c r="O50" i="1"/>
  <c r="U50" i="1"/>
  <c r="R49" i="1"/>
  <c r="O49" i="1"/>
  <c r="U49" i="1"/>
  <c r="U8" i="1"/>
  <c r="R8" i="1"/>
  <c r="O8" i="1"/>
  <c r="U43" i="1"/>
  <c r="R43" i="1"/>
  <c r="O43" i="1"/>
  <c r="O39" i="1"/>
  <c r="U39" i="1"/>
  <c r="R39" i="1"/>
  <c r="I7" i="1"/>
  <c r="U7" i="1"/>
  <c r="R7" i="1"/>
  <c r="O7" i="1"/>
  <c r="L7" i="1"/>
  <c r="I37" i="1"/>
  <c r="R37" i="1"/>
  <c r="U37" i="1"/>
  <c r="O37" i="1"/>
  <c r="L37" i="1"/>
  <c r="R56" i="1"/>
  <c r="O56" i="1"/>
  <c r="U56" i="1"/>
  <c r="R55" i="1"/>
  <c r="U55" i="1"/>
  <c r="O55" i="1"/>
  <c r="R35" i="1"/>
  <c r="U35" i="1"/>
  <c r="O35" i="1"/>
  <c r="U15" i="1"/>
  <c r="O15" i="1"/>
  <c r="R15" i="1"/>
  <c r="F7" i="1"/>
  <c r="F17" i="1"/>
  <c r="I57" i="1"/>
  <c r="F37" i="1"/>
  <c r="I27" i="1"/>
  <c r="R60" i="1" l="1"/>
  <c r="O60" i="1"/>
  <c r="U60" i="1"/>
  <c r="H56" i="1"/>
  <c r="I56" i="1" s="1"/>
  <c r="E56" i="1"/>
  <c r="H55" i="1"/>
  <c r="I55" i="1" s="1"/>
  <c r="E55" i="1"/>
  <c r="H54" i="1"/>
  <c r="I54" i="1" s="1"/>
  <c r="E54" i="1"/>
  <c r="H53" i="1"/>
  <c r="I53" i="1" s="1"/>
  <c r="E53" i="1"/>
  <c r="H52" i="1"/>
  <c r="I52" i="1" s="1"/>
  <c r="E52" i="1"/>
  <c r="H51" i="1"/>
  <c r="I51" i="1" s="1"/>
  <c r="E51" i="1"/>
  <c r="H50" i="1"/>
  <c r="I50" i="1" s="1"/>
  <c r="E50" i="1"/>
  <c r="H49" i="1"/>
  <c r="I49" i="1" s="1"/>
  <c r="E49" i="1"/>
  <c r="H48" i="1"/>
  <c r="I48" i="1" s="1"/>
  <c r="E48" i="1"/>
  <c r="H46" i="1"/>
  <c r="I46" i="1" s="1"/>
  <c r="E46" i="1"/>
  <c r="H45" i="1"/>
  <c r="I45" i="1" s="1"/>
  <c r="E45" i="1"/>
  <c r="H44" i="1"/>
  <c r="I44" i="1" s="1"/>
  <c r="E44" i="1"/>
  <c r="H43" i="1"/>
  <c r="I43" i="1" s="1"/>
  <c r="E43" i="1"/>
  <c r="H42" i="1"/>
  <c r="I42" i="1" s="1"/>
  <c r="E42" i="1"/>
  <c r="H41" i="1"/>
  <c r="I41" i="1" s="1"/>
  <c r="E41" i="1"/>
  <c r="H40" i="1"/>
  <c r="I40" i="1" s="1"/>
  <c r="E40" i="1"/>
  <c r="H39" i="1"/>
  <c r="I39" i="1" s="1"/>
  <c r="E39" i="1"/>
  <c r="H38" i="1"/>
  <c r="I38" i="1" s="1"/>
  <c r="E38" i="1"/>
  <c r="H36" i="1"/>
  <c r="I36" i="1" s="1"/>
  <c r="E36" i="1"/>
  <c r="H35" i="1"/>
  <c r="I35" i="1" s="1"/>
  <c r="E35" i="1"/>
  <c r="H34" i="1"/>
  <c r="I34" i="1" s="1"/>
  <c r="E34" i="1"/>
  <c r="H33" i="1"/>
  <c r="I33" i="1" s="1"/>
  <c r="E33" i="1"/>
  <c r="H32" i="1"/>
  <c r="I32" i="1" s="1"/>
  <c r="E32" i="1"/>
  <c r="H31" i="1"/>
  <c r="I31" i="1" s="1"/>
  <c r="E31" i="1"/>
  <c r="H30" i="1"/>
  <c r="I30" i="1" s="1"/>
  <c r="E30" i="1"/>
  <c r="H29" i="1"/>
  <c r="I29" i="1" s="1"/>
  <c r="E29" i="1"/>
  <c r="H28" i="1"/>
  <c r="I28" i="1" s="1"/>
  <c r="E28" i="1"/>
  <c r="H26" i="1"/>
  <c r="I26" i="1" s="1"/>
  <c r="E26" i="1"/>
  <c r="H25" i="1"/>
  <c r="I25" i="1" s="1"/>
  <c r="E25" i="1"/>
  <c r="H24" i="1"/>
  <c r="I24" i="1" s="1"/>
  <c r="E24" i="1"/>
  <c r="H23" i="1"/>
  <c r="I23" i="1" s="1"/>
  <c r="E23" i="1"/>
  <c r="H22" i="1"/>
  <c r="I22" i="1" s="1"/>
  <c r="E22" i="1"/>
  <c r="H21" i="1"/>
  <c r="I21" i="1" s="1"/>
  <c r="E21" i="1"/>
  <c r="H20" i="1"/>
  <c r="I20" i="1" s="1"/>
  <c r="E20" i="1"/>
  <c r="H19" i="1"/>
  <c r="I19" i="1" s="1"/>
  <c r="E19" i="1"/>
  <c r="H18" i="1"/>
  <c r="I18" i="1" s="1"/>
  <c r="E18" i="1"/>
  <c r="H16" i="1"/>
  <c r="I16" i="1" s="1"/>
  <c r="E16" i="1"/>
  <c r="H15" i="1"/>
  <c r="I15" i="1" s="1"/>
  <c r="E15" i="1"/>
  <c r="H14" i="1"/>
  <c r="I14" i="1" s="1"/>
  <c r="E14" i="1"/>
  <c r="H13" i="1"/>
  <c r="I13" i="1" s="1"/>
  <c r="E13" i="1"/>
  <c r="H12" i="1"/>
  <c r="I12" i="1" s="1"/>
  <c r="E12" i="1"/>
  <c r="H11" i="1"/>
  <c r="I11" i="1" s="1"/>
  <c r="E11" i="1"/>
  <c r="H10" i="1"/>
  <c r="I10" i="1" s="1"/>
  <c r="E10" i="1"/>
  <c r="H9" i="1"/>
  <c r="I9" i="1" s="1"/>
  <c r="E9" i="1"/>
  <c r="H8" i="1"/>
  <c r="I8" i="1" s="1"/>
  <c r="E8" i="1"/>
  <c r="F18" i="1" l="1"/>
  <c r="K18" i="1"/>
  <c r="L18" i="1" s="1"/>
  <c r="F22" i="1"/>
  <c r="K22" i="1"/>
  <c r="L22" i="1" s="1"/>
  <c r="F26" i="1"/>
  <c r="K26" i="1"/>
  <c r="L26" i="1" s="1"/>
  <c r="F20" i="1"/>
  <c r="K20" i="1"/>
  <c r="L20" i="1" s="1"/>
  <c r="F23" i="1"/>
  <c r="K23" i="1"/>
  <c r="L23" i="1" s="1"/>
  <c r="F24" i="1"/>
  <c r="K24" i="1"/>
  <c r="L24" i="1" s="1"/>
  <c r="F25" i="1"/>
  <c r="K25" i="1"/>
  <c r="L25" i="1" s="1"/>
  <c r="F19" i="1"/>
  <c r="K19" i="1"/>
  <c r="L19" i="1" s="1"/>
  <c r="F21" i="1"/>
  <c r="K21" i="1"/>
  <c r="L21" i="1" s="1"/>
  <c r="F13" i="1"/>
  <c r="K13" i="1"/>
  <c r="L13" i="1" s="1"/>
  <c r="F10" i="1"/>
  <c r="K10" i="1"/>
  <c r="L10" i="1" s="1"/>
  <c r="F9" i="1"/>
  <c r="K9" i="1"/>
  <c r="L9" i="1" s="1"/>
  <c r="F14" i="1"/>
  <c r="K14" i="1"/>
  <c r="L14" i="1" s="1"/>
  <c r="F11" i="1"/>
  <c r="K11" i="1"/>
  <c r="L11" i="1" s="1"/>
  <c r="F15" i="1"/>
  <c r="K15" i="1"/>
  <c r="L15" i="1" s="1"/>
  <c r="F8" i="1"/>
  <c r="K8" i="1"/>
  <c r="L8" i="1" s="1"/>
  <c r="F12" i="1"/>
  <c r="K12" i="1"/>
  <c r="L12" i="1" s="1"/>
  <c r="F16" i="1"/>
  <c r="K16" i="1"/>
  <c r="L16" i="1" s="1"/>
  <c r="F54" i="1"/>
  <c r="K54" i="1"/>
  <c r="L54" i="1" s="1"/>
  <c r="F53" i="1"/>
  <c r="K53" i="1"/>
  <c r="L53" i="1" s="1"/>
  <c r="F55" i="1"/>
  <c r="K55" i="1"/>
  <c r="L55" i="1" s="1"/>
  <c r="F49" i="1"/>
  <c r="K49" i="1"/>
  <c r="L49" i="1" s="1"/>
  <c r="F51" i="1"/>
  <c r="K51" i="1"/>
  <c r="L51" i="1" s="1"/>
  <c r="F48" i="1"/>
  <c r="K48" i="1"/>
  <c r="L48" i="1" s="1"/>
  <c r="F56" i="1"/>
  <c r="K56" i="1"/>
  <c r="L56" i="1" s="1"/>
  <c r="F50" i="1"/>
  <c r="K50" i="1"/>
  <c r="L50" i="1" s="1"/>
  <c r="F52" i="1"/>
  <c r="K52" i="1"/>
  <c r="L52" i="1" s="1"/>
  <c r="F30" i="1"/>
  <c r="K30" i="1"/>
  <c r="L30" i="1" s="1"/>
  <c r="F34" i="1"/>
  <c r="K34" i="1"/>
  <c r="L34" i="1" s="1"/>
  <c r="F39" i="1"/>
  <c r="K39" i="1"/>
  <c r="L39" i="1" s="1"/>
  <c r="F43" i="1"/>
  <c r="K43" i="1"/>
  <c r="L43" i="1" s="1"/>
  <c r="F31" i="1"/>
  <c r="K31" i="1"/>
  <c r="L31" i="1" s="1"/>
  <c r="F35" i="1"/>
  <c r="K35" i="1"/>
  <c r="L35" i="1" s="1"/>
  <c r="F40" i="1"/>
  <c r="K40" i="1"/>
  <c r="L40" i="1" s="1"/>
  <c r="F44" i="1"/>
  <c r="K44" i="1"/>
  <c r="L44" i="1" s="1"/>
  <c r="F28" i="1"/>
  <c r="K28" i="1"/>
  <c r="L28" i="1" s="1"/>
  <c r="F41" i="1"/>
  <c r="K41" i="1"/>
  <c r="L41" i="1" s="1"/>
  <c r="F29" i="1"/>
  <c r="K29" i="1"/>
  <c r="L29" i="1" s="1"/>
  <c r="F33" i="1"/>
  <c r="K33" i="1"/>
  <c r="L33" i="1" s="1"/>
  <c r="F42" i="1"/>
  <c r="K42" i="1"/>
  <c r="L42" i="1" s="1"/>
  <c r="F46" i="1"/>
  <c r="K46" i="1"/>
  <c r="L46" i="1" s="1"/>
  <c r="F32" i="1"/>
  <c r="K32" i="1"/>
  <c r="L32" i="1" s="1"/>
  <c r="F36" i="1"/>
  <c r="K36" i="1"/>
  <c r="L36" i="1" s="1"/>
  <c r="F45" i="1"/>
  <c r="K45" i="1"/>
  <c r="L45" i="1" s="1"/>
  <c r="F38" i="1"/>
  <c r="K38" i="1"/>
  <c r="L38" i="1" s="1"/>
  <c r="I60" i="1"/>
  <c r="M16" i="1" l="1"/>
  <c r="M49" i="1"/>
  <c r="M13" i="1"/>
  <c r="M35" i="1"/>
  <c r="M12" i="1"/>
  <c r="M32" i="1"/>
  <c r="M29" i="1"/>
  <c r="L60" i="1"/>
  <c r="F60" i="1"/>
  <c r="B4" i="1"/>
  <c r="M15" i="1" s="1"/>
  <c r="M23" i="1" l="1"/>
  <c r="M9" i="1"/>
  <c r="S48" i="1"/>
  <c r="P31" i="1"/>
  <c r="V57" i="1"/>
  <c r="P27" i="1"/>
  <c r="P16" i="1"/>
  <c r="P22" i="1"/>
  <c r="P24" i="1"/>
  <c r="V42" i="1"/>
  <c r="V29" i="1"/>
  <c r="P52" i="1"/>
  <c r="V22" i="1"/>
  <c r="S17" i="1"/>
  <c r="V17" i="1"/>
  <c r="V47" i="1"/>
  <c r="S40" i="1"/>
  <c r="P14" i="1"/>
  <c r="S29" i="1"/>
  <c r="V31" i="1"/>
  <c r="V25" i="1"/>
  <c r="V13" i="1"/>
  <c r="S39" i="1"/>
  <c r="S43" i="1"/>
  <c r="S34" i="1"/>
  <c r="S19" i="1"/>
  <c r="S52" i="1"/>
  <c r="S45" i="1"/>
  <c r="V56" i="1"/>
  <c r="S11" i="1"/>
  <c r="S32" i="1"/>
  <c r="S22" i="1"/>
  <c r="P17" i="1"/>
  <c r="P10" i="1"/>
  <c r="P33" i="1"/>
  <c r="S21" i="1"/>
  <c r="P51" i="1"/>
  <c r="V12" i="1"/>
  <c r="V9" i="1"/>
  <c r="P12" i="1"/>
  <c r="P34" i="1"/>
  <c r="V51" i="1"/>
  <c r="S9" i="1"/>
  <c r="V27" i="1"/>
  <c r="P46" i="1"/>
  <c r="S44" i="1"/>
  <c r="V20" i="1"/>
  <c r="P25" i="1"/>
  <c r="P54" i="1"/>
  <c r="S27" i="1"/>
  <c r="V39" i="1"/>
  <c r="V7" i="1"/>
  <c r="V34" i="1"/>
  <c r="S56" i="1"/>
  <c r="P37" i="1"/>
  <c r="S12" i="1"/>
  <c r="V30" i="1"/>
  <c r="S25" i="1"/>
  <c r="V21" i="1"/>
  <c r="S46" i="1"/>
  <c r="S13" i="1"/>
  <c r="S42" i="1"/>
  <c r="P32" i="1"/>
  <c r="P30" i="1"/>
  <c r="S26" i="1"/>
  <c r="P13" i="1"/>
  <c r="S55" i="1"/>
  <c r="V55" i="1"/>
  <c r="S14" i="1"/>
  <c r="S24" i="1"/>
  <c r="V33" i="1"/>
  <c r="V32" i="1"/>
  <c r="S47" i="1"/>
  <c r="P18" i="1"/>
  <c r="P9" i="1"/>
  <c r="S7" i="1"/>
  <c r="V11" i="1"/>
  <c r="P29" i="1"/>
  <c r="V37" i="1"/>
  <c r="S33" i="1"/>
  <c r="P15" i="1"/>
  <c r="P21" i="1"/>
  <c r="M27" i="1"/>
  <c r="S41" i="1"/>
  <c r="P53" i="1"/>
  <c r="P56" i="1"/>
  <c r="P11" i="1"/>
  <c r="P8" i="1"/>
  <c r="P42" i="1"/>
  <c r="V48" i="1"/>
  <c r="S36" i="1"/>
  <c r="P40" i="1"/>
  <c r="P43" i="1"/>
  <c r="S37" i="1"/>
  <c r="S28" i="1"/>
  <c r="V10" i="1"/>
  <c r="P39" i="1"/>
  <c r="P35" i="1"/>
  <c r="V43" i="1"/>
  <c r="P49" i="1"/>
  <c r="S49" i="1"/>
  <c r="V52" i="1"/>
  <c r="S35" i="1"/>
  <c r="S23" i="1"/>
  <c r="M47" i="1"/>
  <c r="S18" i="1"/>
  <c r="V50" i="1"/>
  <c r="P44" i="1"/>
  <c r="V44" i="1"/>
  <c r="S15" i="1"/>
  <c r="V35" i="1"/>
  <c r="S53" i="1"/>
  <c r="M17" i="1"/>
  <c r="V24" i="1"/>
  <c r="S38" i="1"/>
  <c r="P48" i="1"/>
  <c r="V28" i="1"/>
  <c r="V18" i="1"/>
  <c r="S20" i="1"/>
  <c r="S30" i="1"/>
  <c r="S57" i="1"/>
  <c r="P57" i="1"/>
  <c r="V54" i="1"/>
  <c r="S50" i="1"/>
  <c r="V15" i="1"/>
  <c r="P50" i="1"/>
  <c r="V38" i="1"/>
  <c r="V53" i="1"/>
  <c r="P20" i="1"/>
  <c r="P23" i="1"/>
  <c r="S16" i="1"/>
  <c r="V26" i="1"/>
  <c r="P26" i="1"/>
  <c r="P55" i="1"/>
  <c r="P28" i="1"/>
  <c r="S51" i="1"/>
  <c r="M57" i="1"/>
  <c r="V46" i="1"/>
  <c r="S8" i="1"/>
  <c r="M37" i="1"/>
  <c r="P36" i="1"/>
  <c r="V36" i="1"/>
  <c r="V41" i="1"/>
  <c r="V8" i="1"/>
  <c r="S31" i="1"/>
  <c r="S54" i="1"/>
  <c r="M7" i="1"/>
  <c r="V45" i="1"/>
  <c r="S10" i="1"/>
  <c r="V14" i="1"/>
  <c r="V40" i="1"/>
  <c r="V23" i="1"/>
  <c r="P47" i="1"/>
  <c r="P41" i="1"/>
  <c r="V16" i="1"/>
  <c r="V49" i="1"/>
  <c r="V19" i="1"/>
  <c r="P19" i="1"/>
  <c r="P45" i="1"/>
  <c r="P7" i="1"/>
  <c r="P38" i="1"/>
  <c r="M14" i="1"/>
  <c r="M50" i="1"/>
  <c r="M53" i="1"/>
  <c r="M36" i="1"/>
  <c r="M46" i="1"/>
  <c r="M33" i="1"/>
  <c r="M39" i="1"/>
  <c r="M44" i="1"/>
  <c r="M8" i="1"/>
  <c r="M42" i="1"/>
  <c r="M28" i="1"/>
  <c r="M26" i="1"/>
  <c r="M52" i="1"/>
  <c r="M25" i="1"/>
  <c r="M48" i="1"/>
  <c r="M41" i="1"/>
  <c r="M38" i="1"/>
  <c r="M40" i="1"/>
  <c r="M22" i="1"/>
  <c r="M31" i="1"/>
  <c r="M51" i="1"/>
  <c r="M20" i="1"/>
  <c r="M45" i="1"/>
  <c r="M54" i="1"/>
  <c r="M34" i="1"/>
  <c r="M24" i="1"/>
  <c r="M18" i="1"/>
  <c r="M11" i="1"/>
  <c r="M19" i="1"/>
  <c r="M55" i="1"/>
  <c r="M56" i="1"/>
  <c r="M10" i="1"/>
  <c r="M30" i="1"/>
  <c r="M43" i="1"/>
  <c r="M21" i="1"/>
  <c r="G27" i="1"/>
  <c r="J17" i="1"/>
  <c r="J37" i="1"/>
  <c r="G57" i="1"/>
  <c r="J7" i="1"/>
  <c r="G47" i="1"/>
  <c r="J47" i="1"/>
  <c r="J27" i="1"/>
  <c r="G37" i="1"/>
  <c r="J57" i="1"/>
  <c r="G17" i="1"/>
  <c r="G7" i="1"/>
  <c r="J11" i="1"/>
  <c r="G18" i="1"/>
  <c r="G53" i="1"/>
  <c r="G19" i="1"/>
  <c r="J10" i="1"/>
  <c r="J45" i="1"/>
  <c r="G10" i="1"/>
  <c r="G38" i="1"/>
  <c r="J38" i="1"/>
  <c r="G30" i="1"/>
  <c r="J43" i="1"/>
  <c r="J20" i="1"/>
  <c r="G22" i="1"/>
  <c r="J9" i="1"/>
  <c r="G28" i="1"/>
  <c r="J14" i="1"/>
  <c r="J50" i="1"/>
  <c r="G23" i="1"/>
  <c r="G42" i="1"/>
  <c r="J46" i="1"/>
  <c r="G34" i="1"/>
  <c r="J12" i="1"/>
  <c r="J48" i="1"/>
  <c r="J19" i="1"/>
  <c r="G11" i="1"/>
  <c r="J51" i="1"/>
  <c r="G39" i="1"/>
  <c r="J52" i="1"/>
  <c r="G43" i="1"/>
  <c r="J56" i="1"/>
  <c r="G48" i="1"/>
  <c r="G12" i="1"/>
  <c r="J32" i="1"/>
  <c r="G16" i="1"/>
  <c r="G9" i="1"/>
  <c r="J36" i="1"/>
  <c r="G21" i="1"/>
  <c r="G25" i="1"/>
  <c r="J29" i="1"/>
  <c r="G26" i="1"/>
  <c r="J18" i="1"/>
  <c r="G32" i="1"/>
  <c r="J54" i="1"/>
  <c r="G46" i="1"/>
  <c r="J16" i="1"/>
  <c r="J25" i="1"/>
  <c r="J44" i="1"/>
  <c r="G24" i="1"/>
  <c r="G52" i="1"/>
  <c r="G50" i="1"/>
  <c r="G29" i="1"/>
  <c r="G56" i="1"/>
  <c r="J8" i="1"/>
  <c r="J42" i="1"/>
  <c r="G31" i="1"/>
  <c r="J26" i="1"/>
  <c r="G36" i="1"/>
  <c r="J23" i="1"/>
  <c r="J13" i="1"/>
  <c r="G15" i="1"/>
  <c r="G51" i="1"/>
  <c r="G8" i="1"/>
  <c r="J21" i="1"/>
  <c r="G40" i="1"/>
  <c r="J31" i="1"/>
  <c r="J30" i="1"/>
  <c r="J49" i="1"/>
  <c r="J24" i="1"/>
  <c r="J33" i="1"/>
  <c r="J55" i="1"/>
  <c r="G35" i="1"/>
  <c r="J35" i="1"/>
  <c r="G41" i="1"/>
  <c r="J28" i="1"/>
  <c r="J22" i="1"/>
  <c r="G20" i="1"/>
  <c r="G55" i="1"/>
  <c r="G45" i="1"/>
  <c r="J15" i="1"/>
  <c r="G44" i="1"/>
  <c r="J40" i="1"/>
  <c r="J34" i="1"/>
  <c r="J39" i="1"/>
  <c r="G13" i="1"/>
  <c r="G49" i="1"/>
  <c r="G14" i="1"/>
  <c r="G54" i="1"/>
  <c r="J41" i="1"/>
  <c r="J53" i="1"/>
  <c r="G33" i="1"/>
  <c r="S60" i="1" l="1"/>
  <c r="V60" i="1"/>
  <c r="M60" i="1"/>
  <c r="P60" i="1"/>
  <c r="J60" i="1"/>
  <c r="G60" i="1"/>
</calcChain>
</file>

<file path=xl/sharedStrings.xml><?xml version="1.0" encoding="utf-8"?>
<sst xmlns="http://schemas.openxmlformats.org/spreadsheetml/2006/main" count="58" uniqueCount="37">
  <si>
    <t>RAHWAY EQUIVALENT ANNUAL DAMAGE CALCULATIONS</t>
  </si>
  <si>
    <t>YEAR</t>
  </si>
  <si>
    <t>Small Plan Damages</t>
  </si>
  <si>
    <t>Without-project Damages</t>
  </si>
  <si>
    <t>Discount Rate</t>
  </si>
  <si>
    <t>Without-project Damages PV</t>
  </si>
  <si>
    <t>Small Plan Damages PV</t>
  </si>
  <si>
    <t xml:space="preserve">Period of Analysis </t>
  </si>
  <si>
    <t>PVIFA</t>
  </si>
  <si>
    <t>Period</t>
  </si>
  <si>
    <t xml:space="preserve"> </t>
  </si>
  <si>
    <t>Interpolation Periods</t>
  </si>
  <si>
    <t>PVIF</t>
  </si>
  <si>
    <t>Without-project damages Annualized</t>
  </si>
  <si>
    <t>Small Plan Annualized Damages</t>
  </si>
  <si>
    <t>Small PV</t>
  </si>
  <si>
    <t>Small Annualized</t>
  </si>
  <si>
    <t>WOP PV</t>
  </si>
  <si>
    <t>WOP Annualized</t>
  </si>
  <si>
    <t>PDREIV(75%)</t>
  </si>
  <si>
    <t>*PDREIV: PROBABILITY DAMAGE REDUCED EXCEEDS INDICATED VALUE</t>
  </si>
  <si>
    <t>PDREIV(75%) PV</t>
  </si>
  <si>
    <t>Annual PDREIV(75%)</t>
  </si>
  <si>
    <t>PDREIV(50%)</t>
  </si>
  <si>
    <t>PDREIV(50%) PV</t>
  </si>
  <si>
    <t>Annual PDREIV(50%)</t>
  </si>
  <si>
    <t>PDREIV(25%)</t>
  </si>
  <si>
    <t>PDREIV(25%) PV</t>
  </si>
  <si>
    <t>Annual PDREIV(25%)</t>
  </si>
  <si>
    <t>Damaged Reduced</t>
  </si>
  <si>
    <t>Damaged Reduced PV</t>
  </si>
  <si>
    <t>Annual Damage Reduced</t>
  </si>
  <si>
    <t>Small Annual Damage Reduced</t>
  </si>
  <si>
    <t xml:space="preserve">Annual PDREIV(75%) </t>
  </si>
  <si>
    <t>Small Total Damaged Reduced PV</t>
  </si>
  <si>
    <t>ANNUAL PDREIV(50%)</t>
  </si>
  <si>
    <t>ANNUAL PDREIV(25%)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</si>
</sst>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62"/>
  <sheetViews>
    <sheetView topLeftCell="H1" zoomScale="115" zoomScaleNormal="115" workbookViewId="0">
      <pane ySplit="6" topLeftCell="A59" activePane="bottomLeft" state="frozen"/>
      <selection pane="bottomLeft" activeCell="E58" sqref="E58"/>
    </sheetView>
  </sheetViews>
  <sheetFormatPr defaultRowHeight="14.4" x14ac:dyDescent="0.3"/>
  <cols>
    <col min="1" max="1" width="48.88671875" bestFit="1" customWidth="1"/>
    <col min="2" max="2" width="12" bestFit="1" customWidth="1"/>
    <col min="3" max="3" width="18.33203125" bestFit="1" customWidth="1"/>
    <col min="4" max="4" width="12" bestFit="1" customWidth="1"/>
    <col min="5" max="5" width="22.33203125" bestFit="1" customWidth="1"/>
    <col min="6" max="6" width="24.88671875" bestFit="1" customWidth="1"/>
    <col min="7" max="7" width="31.5546875" bestFit="1" customWidth="1"/>
    <col min="8" max="8" width="17.33203125" bestFit="1" customWidth="1"/>
    <col min="9" max="9" width="19.88671875" bestFit="1" customWidth="1"/>
    <col min="10" max="10" width="26.6640625" bestFit="1" customWidth="1"/>
    <col min="11" max="13" width="26.6640625" customWidth="1"/>
    <col min="14" max="14" width="12.88671875" bestFit="1" customWidth="1"/>
  </cols>
  <sheetData>
    <row r="1" spans="1:22" x14ac:dyDescent="0.3">
      <c r="A1" t="s">
        <v>0</v>
      </c>
    </row>
    <row r="2" spans="1:22" x14ac:dyDescent="0.3">
      <c r="A2" t="s">
        <v>4</v>
      </c>
      <c r="B2">
        <v>2.75E-2</v>
      </c>
    </row>
    <row r="3" spans="1:22" x14ac:dyDescent="0.3">
      <c r="A3" t="s">
        <v>7</v>
      </c>
      <c r="B3">
        <v>50</v>
      </c>
    </row>
    <row r="4" spans="1:22" x14ac:dyDescent="0.3">
      <c r="A4" t="s">
        <v>8</v>
      </c>
      <c r="B4">
        <f>((1-(1/((1+B2)^B3)))/B2)</f>
        <v>26.997169980150588</v>
      </c>
    </row>
    <row r="6" spans="1:22" x14ac:dyDescent="0.3">
      <c r="A6" t="s">
        <v>1</v>
      </c>
      <c r="B6" t="s">
        <v>9</v>
      </c>
      <c r="C6" t="s">
        <v>11</v>
      </c>
      <c r="D6" t="s">
        <v>12</v>
      </c>
      <c r="E6" t="s">
        <v>3</v>
      </c>
      <c r="F6" t="s">
        <v>5</v>
      </c>
      <c r="G6" t="s">
        <v>13</v>
      </c>
      <c r="H6" t="s">
        <v>2</v>
      </c>
      <c r="I6" t="s">
        <v>6</v>
      </c>
      <c r="J6" t="s">
        <v>14</v>
      </c>
      <c r="K6" t="s">
        <v>29</v>
      </c>
      <c r="L6" t="s">
        <v>30</v>
      </c>
      <c r="M6" t="s">
        <v>31</v>
      </c>
      <c r="N6" t="s">
        <v>19</v>
      </c>
      <c r="O6" t="s">
        <v>21</v>
      </c>
      <c r="P6" t="s">
        <v>22</v>
      </c>
      <c r="Q6" t="s">
        <v>23</v>
      </c>
      <c r="R6" t="s">
        <v>24</v>
      </c>
      <c r="S6" t="s">
        <v>25</v>
      </c>
      <c r="T6" t="s">
        <v>26</v>
      </c>
      <c r="U6" t="s">
        <v>27</v>
      </c>
      <c r="V6" t="s">
        <v>28</v>
      </c>
    </row>
    <row r="7" spans="1:22" x14ac:dyDescent="0.3">
      <c r="A7">
        <v>2023</v>
      </c>
      <c r="B7">
        <v>1</v>
      </c>
      <c r="C7" t="s">
        <v>10</v>
      </c>
      <c r="D7">
        <f>(1/((1+$B$2)^B7))</f>
        <v>0.97323600973236002</v>
      </c>
      <c r="E7">
        <v>28056.92</v>
      </c>
      <c r="F7">
        <f>D7*E7</f>
        <v>27306.004866180047</v>
      </c>
      <c r="G7">
        <f>F7/$B$4</f>
        <v>1011.439528152637</v>
      </c>
      <c r="H7">
        <v>24117.11</v>
      </c>
      <c r="I7">
        <f>H7*D7</f>
        <v>23471.639902676397</v>
      </c>
      <c r="J7">
        <f>I7/$B$4</f>
        <v>869.41112420056243</v>
      </c>
      <c r="K7">
        <f>E7-H7</f>
        <v>3939.8099999999977</v>
      </c>
      <c r="L7">
        <f>K7*D7</f>
        <v>3834.3649635036472</v>
      </c>
      <c r="M7">
        <f>L7/$B$4</f>
        <v>142.02840395207451</v>
      </c>
      <c r="N7">
        <v>3253.36</v>
      </c>
      <c r="O7">
        <f>N7*D7</f>
        <v>3166.2871046228711</v>
      </c>
      <c r="P7">
        <f>O7/$B$4</f>
        <v>117.28218576061319</v>
      </c>
      <c r="Q7">
        <v>3987.43</v>
      </c>
      <c r="R7">
        <f>Q7*D7</f>
        <v>3880.7104622871043</v>
      </c>
      <c r="S7">
        <f>R7/$B$4</f>
        <v>143.74508384176414</v>
      </c>
      <c r="T7">
        <v>4640.6400000000003</v>
      </c>
      <c r="U7">
        <f>T7*D7</f>
        <v>4516.4379562043796</v>
      </c>
      <c r="V7">
        <f>U7/$B$4</f>
        <v>167.29301476877197</v>
      </c>
    </row>
    <row r="8" spans="1:22" x14ac:dyDescent="0.3">
      <c r="A8">
        <v>2024</v>
      </c>
      <c r="B8">
        <v>2</v>
      </c>
      <c r="C8">
        <v>1</v>
      </c>
      <c r="D8">
        <f t="shared" ref="D8:D57" si="0">(1/((1+$B$2)^B8))</f>
        <v>0.94718833063976637</v>
      </c>
      <c r="E8">
        <f>$E$7+C8*0.1*($E$17-$E$7)</f>
        <v>28599.862999999998</v>
      </c>
      <c r="F8">
        <f t="shared" ref="F8:F57" si="1">D8*E8</f>
        <v>27089.456491496017</v>
      </c>
      <c r="G8">
        <f t="shared" ref="G8:G57" si="2">F8/$B$4</f>
        <v>1003.4183772378099</v>
      </c>
      <c r="H8">
        <f>$H$7+C8*0.1*($H$17-$H$7)</f>
        <v>24572.624</v>
      </c>
      <c r="I8">
        <f t="shared" ref="I8:I57" si="3">H8*D8</f>
        <v>23274.902705998658</v>
      </c>
      <c r="J8">
        <f t="shared" ref="J8:J57" si="4">I8/$B$4</f>
        <v>862.12379753549385</v>
      </c>
      <c r="K8">
        <f t="shared" ref="K8:K57" si="5">E8-H8</f>
        <v>4027.2389999999978</v>
      </c>
      <c r="L8">
        <f t="shared" ref="L8:L57" si="6">K8*D8</f>
        <v>3814.55378549736</v>
      </c>
      <c r="M8">
        <f t="shared" ref="M8:M57" si="7">L8/$B$4</f>
        <v>141.29457970231599</v>
      </c>
      <c r="N8">
        <f>$N$7+C8*0.1*($N$17-$N$7)</f>
        <v>3338.56</v>
      </c>
      <c r="O8">
        <f t="shared" ref="O8:O57" si="8">N8*D8</f>
        <v>3162.2450731406984</v>
      </c>
      <c r="P8">
        <f t="shared" ref="P8:P57" si="9">O8/$B$4</f>
        <v>117.13246519785996</v>
      </c>
      <c r="Q8">
        <f>$Q$7+C8*0.1*($Q$17-$Q$7)</f>
        <v>4071.9229999999998</v>
      </c>
      <c r="R8">
        <f t="shared" ref="R8:R57" si="10">Q8*D8</f>
        <v>3856.8779488636692</v>
      </c>
      <c r="S8">
        <f t="shared" ref="S8:S57" si="11">R8/$B$4</f>
        <v>142.86230563053098</v>
      </c>
      <c r="T8">
        <f>$T$7+C8*0.1*($T$17-$T$7)</f>
        <v>4728.38</v>
      </c>
      <c r="U8">
        <f t="shared" ref="U8:U57" si="12">T8*D8</f>
        <v>4478.6663588304582</v>
      </c>
      <c r="V8">
        <f t="shared" ref="V8:V57" si="13">U8/$B$4</f>
        <v>165.89392007100577</v>
      </c>
    </row>
    <row r="9" spans="1:22" x14ac:dyDescent="0.3">
      <c r="A9">
        <v>2025</v>
      </c>
      <c r="B9">
        <v>3</v>
      </c>
      <c r="C9">
        <v>2</v>
      </c>
      <c r="D9">
        <f t="shared" si="0"/>
        <v>0.92183779137690158</v>
      </c>
      <c r="E9">
        <f t="shared" ref="E9:E16" si="14">$E$7+C9*0.1*($E$17-$E$7)</f>
        <v>29142.805999999997</v>
      </c>
      <c r="F9">
        <f t="shared" si="1"/>
        <v>26864.939917565513</v>
      </c>
      <c r="G9">
        <f t="shared" si="2"/>
        <v>995.10207689612298</v>
      </c>
      <c r="H9">
        <f t="shared" ref="H9:H16" si="15">$H$7+C9*0.1*($H$17-$H$7)</f>
        <v>25028.137999999999</v>
      </c>
      <c r="I9">
        <f t="shared" si="3"/>
        <v>23071.883456196301</v>
      </c>
      <c r="J9">
        <f t="shared" si="4"/>
        <v>854.60377784633295</v>
      </c>
      <c r="K9">
        <f t="shared" si="5"/>
        <v>4114.6679999999978</v>
      </c>
      <c r="L9">
        <f t="shared" si="6"/>
        <v>3793.0564613692109</v>
      </c>
      <c r="M9">
        <f t="shared" si="7"/>
        <v>140.49829904979001</v>
      </c>
      <c r="N9">
        <f t="shared" ref="N9:N16" si="16">$N$7+C9*0.1*($N$17-$N$7)</f>
        <v>3423.76</v>
      </c>
      <c r="O9">
        <f t="shared" si="8"/>
        <v>3156.1513566045805</v>
      </c>
      <c r="P9">
        <f t="shared" si="9"/>
        <v>116.90674833418136</v>
      </c>
      <c r="Q9">
        <f t="shared" ref="Q9:Q16" si="17">$Q$7+C9*0.1*($Q$17-$Q$7)</f>
        <v>4156.4160000000002</v>
      </c>
      <c r="R9">
        <f t="shared" si="10"/>
        <v>3831.5413454836157</v>
      </c>
      <c r="S9">
        <f t="shared" si="11"/>
        <v>141.92381454429187</v>
      </c>
      <c r="T9">
        <f t="shared" ref="T9:T16" si="18">$T$7+C9*0.1*($T$17-$T$7)</f>
        <v>4816.12</v>
      </c>
      <c r="U9">
        <f t="shared" si="12"/>
        <v>4439.6814238061233</v>
      </c>
      <c r="V9">
        <f t="shared" si="13"/>
        <v>164.44988223100262</v>
      </c>
    </row>
    <row r="10" spans="1:22" x14ac:dyDescent="0.3">
      <c r="A10">
        <v>2026</v>
      </c>
      <c r="B10">
        <v>4</v>
      </c>
      <c r="C10">
        <v>3</v>
      </c>
      <c r="D10">
        <f t="shared" si="0"/>
        <v>0.89716573370014741</v>
      </c>
      <c r="E10">
        <f t="shared" si="14"/>
        <v>29685.749</v>
      </c>
      <c r="F10">
        <f t="shared" si="1"/>
        <v>26633.036782023417</v>
      </c>
      <c r="G10">
        <f t="shared" si="2"/>
        <v>986.51217152038907</v>
      </c>
      <c r="H10">
        <f t="shared" si="15"/>
        <v>25483.652000000002</v>
      </c>
      <c r="I10">
        <f t="shared" si="3"/>
        <v>22863.059343939229</v>
      </c>
      <c r="J10">
        <f t="shared" si="4"/>
        <v>846.8687407142703</v>
      </c>
      <c r="K10">
        <f t="shared" si="5"/>
        <v>4202.0969999999979</v>
      </c>
      <c r="L10">
        <f t="shared" si="6"/>
        <v>3769.9774380841864</v>
      </c>
      <c r="M10">
        <f t="shared" si="7"/>
        <v>139.6434308061188</v>
      </c>
      <c r="N10">
        <f t="shared" si="16"/>
        <v>3508.96</v>
      </c>
      <c r="O10">
        <f t="shared" si="8"/>
        <v>3148.1186729244691</v>
      </c>
      <c r="P10">
        <f t="shared" si="9"/>
        <v>116.60921034460624</v>
      </c>
      <c r="Q10">
        <f t="shared" si="17"/>
        <v>4240.9089999999997</v>
      </c>
      <c r="R10">
        <f t="shared" si="10"/>
        <v>3804.798234540558</v>
      </c>
      <c r="S10">
        <f t="shared" si="11"/>
        <v>140.93322512463342</v>
      </c>
      <c r="T10">
        <f t="shared" si="18"/>
        <v>4903.8600000000006</v>
      </c>
      <c r="U10">
        <f t="shared" si="12"/>
        <v>4399.575154862805</v>
      </c>
      <c r="V10">
        <f t="shared" si="13"/>
        <v>162.96430915157222</v>
      </c>
    </row>
    <row r="11" spans="1:22" x14ac:dyDescent="0.3">
      <c r="A11">
        <v>2027</v>
      </c>
      <c r="B11">
        <v>5</v>
      </c>
      <c r="C11">
        <v>4</v>
      </c>
      <c r="D11">
        <f t="shared" si="0"/>
        <v>0.8731539987349366</v>
      </c>
      <c r="E11">
        <f t="shared" si="14"/>
        <v>30228.691999999999</v>
      </c>
      <c r="F11">
        <f t="shared" si="1"/>
        <v>26394.303296326787</v>
      </c>
      <c r="G11">
        <f t="shared" si="2"/>
        <v>977.66926369441489</v>
      </c>
      <c r="H11">
        <f t="shared" si="15"/>
        <v>25939.166000000001</v>
      </c>
      <c r="I11">
        <f t="shared" si="3"/>
        <v>22648.886516749313</v>
      </c>
      <c r="J11">
        <f t="shared" si="4"/>
        <v>838.93558226294431</v>
      </c>
      <c r="K11">
        <f t="shared" si="5"/>
        <v>4289.525999999998</v>
      </c>
      <c r="L11">
        <f t="shared" si="6"/>
        <v>3745.4167795774761</v>
      </c>
      <c r="M11">
        <f t="shared" si="7"/>
        <v>138.7336814314707</v>
      </c>
      <c r="N11">
        <f t="shared" si="16"/>
        <v>3594.16</v>
      </c>
      <c r="O11">
        <f t="shared" si="8"/>
        <v>3138.2551760931597</v>
      </c>
      <c r="P11">
        <f t="shared" si="9"/>
        <v>116.24385735247553</v>
      </c>
      <c r="Q11">
        <f t="shared" si="17"/>
        <v>4325.402</v>
      </c>
      <c r="R11">
        <f t="shared" si="10"/>
        <v>3776.7420524360923</v>
      </c>
      <c r="S11">
        <f t="shared" si="11"/>
        <v>139.89399834178568</v>
      </c>
      <c r="T11">
        <f t="shared" si="18"/>
        <v>4991.6000000000004</v>
      </c>
      <c r="U11">
        <f t="shared" si="12"/>
        <v>4358.4355000853102</v>
      </c>
      <c r="V11">
        <f t="shared" si="13"/>
        <v>161.44045851064419</v>
      </c>
    </row>
    <row r="12" spans="1:22" x14ac:dyDescent="0.3">
      <c r="A12">
        <v>2028</v>
      </c>
      <c r="B12">
        <v>6</v>
      </c>
      <c r="C12">
        <v>5</v>
      </c>
      <c r="D12">
        <f t="shared" si="0"/>
        <v>0.84978491361064379</v>
      </c>
      <c r="E12">
        <f t="shared" si="14"/>
        <v>30771.634999999998</v>
      </c>
      <c r="F12">
        <f t="shared" si="1"/>
        <v>26149.271190133262</v>
      </c>
      <c r="G12">
        <f t="shared" si="2"/>
        <v>968.59304917364545</v>
      </c>
      <c r="H12">
        <f t="shared" si="15"/>
        <v>26394.68</v>
      </c>
      <c r="I12">
        <f t="shared" si="3"/>
        <v>22429.800863580589</v>
      </c>
      <c r="J12">
        <f t="shared" si="4"/>
        <v>830.82044822001296</v>
      </c>
      <c r="K12">
        <f t="shared" si="5"/>
        <v>4376.9549999999981</v>
      </c>
      <c r="L12">
        <f t="shared" si="6"/>
        <v>3719.4703265526737</v>
      </c>
      <c r="M12">
        <f t="shared" si="7"/>
        <v>137.77260095363249</v>
      </c>
      <c r="N12">
        <f t="shared" si="16"/>
        <v>3679.3599999999997</v>
      </c>
      <c r="O12">
        <f t="shared" si="8"/>
        <v>3126.6646197424579</v>
      </c>
      <c r="P12">
        <f t="shared" si="9"/>
        <v>115.81453248771291</v>
      </c>
      <c r="Q12">
        <f t="shared" si="17"/>
        <v>4409.8949999999995</v>
      </c>
      <c r="R12">
        <f t="shared" si="10"/>
        <v>3747.4622416070097</v>
      </c>
      <c r="S12">
        <f t="shared" si="11"/>
        <v>138.80944722584979</v>
      </c>
      <c r="T12">
        <f t="shared" si="18"/>
        <v>5079.34</v>
      </c>
      <c r="U12">
        <f t="shared" si="12"/>
        <v>4316.3465030990874</v>
      </c>
      <c r="V12">
        <f t="shared" si="13"/>
        <v>159.88144336138345</v>
      </c>
    </row>
    <row r="13" spans="1:22" x14ac:dyDescent="0.3">
      <c r="A13">
        <v>2029</v>
      </c>
      <c r="B13">
        <v>7</v>
      </c>
      <c r="C13">
        <v>6</v>
      </c>
      <c r="D13">
        <f t="shared" si="0"/>
        <v>0.82704127845318132</v>
      </c>
      <c r="E13">
        <f t="shared" si="14"/>
        <v>31314.577999999998</v>
      </c>
      <c r="F13">
        <f t="shared" si="1"/>
        <v>25898.448623341865</v>
      </c>
      <c r="G13">
        <f t="shared" si="2"/>
        <v>959.30235066799423</v>
      </c>
      <c r="H13">
        <f t="shared" si="15"/>
        <v>26850.194</v>
      </c>
      <c r="I13">
        <f t="shared" si="3"/>
        <v>22206.218772475939</v>
      </c>
      <c r="J13">
        <f t="shared" si="4"/>
        <v>822.53876198145394</v>
      </c>
      <c r="K13">
        <f t="shared" si="5"/>
        <v>4464.3839999999982</v>
      </c>
      <c r="L13">
        <f t="shared" si="6"/>
        <v>3692.229850865926</v>
      </c>
      <c r="M13">
        <f t="shared" si="7"/>
        <v>136.7635886865402</v>
      </c>
      <c r="N13">
        <f t="shared" si="16"/>
        <v>3764.56</v>
      </c>
      <c r="O13">
        <f t="shared" si="8"/>
        <v>3113.4465152137082</v>
      </c>
      <c r="P13">
        <f t="shared" si="9"/>
        <v>115.32492174190259</v>
      </c>
      <c r="Q13">
        <f t="shared" si="17"/>
        <v>4494.3879999999999</v>
      </c>
      <c r="R13">
        <f t="shared" si="10"/>
        <v>3717.0443973846368</v>
      </c>
      <c r="S13">
        <f t="shared" si="11"/>
        <v>137.68274230660319</v>
      </c>
      <c r="T13">
        <f t="shared" si="18"/>
        <v>5167.08</v>
      </c>
      <c r="U13">
        <f t="shared" si="12"/>
        <v>4273.3884490698638</v>
      </c>
      <c r="V13">
        <f t="shared" si="13"/>
        <v>158.29023754015077</v>
      </c>
    </row>
    <row r="14" spans="1:22" x14ac:dyDescent="0.3">
      <c r="A14">
        <v>2030</v>
      </c>
      <c r="B14">
        <v>8</v>
      </c>
      <c r="C14">
        <v>7</v>
      </c>
      <c r="D14">
        <f t="shared" si="0"/>
        <v>0.80490635372572394</v>
      </c>
      <c r="E14">
        <f t="shared" si="14"/>
        <v>31857.521000000001</v>
      </c>
      <c r="F14">
        <f t="shared" si="1"/>
        <v>25642.32106685068</v>
      </c>
      <c r="G14">
        <f t="shared" si="2"/>
        <v>949.81515046591744</v>
      </c>
      <c r="H14">
        <f t="shared" si="15"/>
        <v>27305.707999999999</v>
      </c>
      <c r="I14">
        <f t="shared" si="3"/>
        <v>21978.537862179328</v>
      </c>
      <c r="J14">
        <f t="shared" si="4"/>
        <v>814.10525171115489</v>
      </c>
      <c r="K14">
        <f t="shared" si="5"/>
        <v>4551.8130000000019</v>
      </c>
      <c r="L14">
        <f t="shared" si="6"/>
        <v>3663.7832046713502</v>
      </c>
      <c r="M14">
        <f t="shared" si="7"/>
        <v>135.70989875476252</v>
      </c>
      <c r="N14">
        <f t="shared" si="16"/>
        <v>3849.7599999999998</v>
      </c>
      <c r="O14">
        <f t="shared" si="8"/>
        <v>3098.6962843191427</v>
      </c>
      <c r="P14">
        <f t="shared" si="9"/>
        <v>114.77855962671012</v>
      </c>
      <c r="Q14">
        <f t="shared" si="17"/>
        <v>4578.8809999999994</v>
      </c>
      <c r="R14">
        <f t="shared" si="10"/>
        <v>3685.5704098539959</v>
      </c>
      <c r="S14">
        <f t="shared" si="11"/>
        <v>136.51691686809309</v>
      </c>
      <c r="T14">
        <f t="shared" si="18"/>
        <v>5254.82</v>
      </c>
      <c r="U14">
        <f t="shared" si="12"/>
        <v>4229.6380056850085</v>
      </c>
      <c r="V14">
        <f t="shared" si="13"/>
        <v>156.66968088858238</v>
      </c>
    </row>
    <row r="15" spans="1:22" x14ac:dyDescent="0.3">
      <c r="A15">
        <v>2031</v>
      </c>
      <c r="B15">
        <v>9</v>
      </c>
      <c r="C15">
        <v>8</v>
      </c>
      <c r="D15">
        <f t="shared" si="0"/>
        <v>0.78336384790824709</v>
      </c>
      <c r="E15">
        <f t="shared" si="14"/>
        <v>32400.464</v>
      </c>
      <c r="F15">
        <f t="shared" si="1"/>
        <v>25381.352153052634</v>
      </c>
      <c r="G15">
        <f t="shared" si="2"/>
        <v>940.14862193755982</v>
      </c>
      <c r="H15">
        <f t="shared" si="15"/>
        <v>27761.222000000002</v>
      </c>
      <c r="I15">
        <f t="shared" si="3"/>
        <v>21747.137688555085</v>
      </c>
      <c r="J15">
        <f t="shared" si="4"/>
        <v>805.53397650733245</v>
      </c>
      <c r="K15">
        <f t="shared" si="5"/>
        <v>4639.2419999999984</v>
      </c>
      <c r="L15">
        <f t="shared" si="6"/>
        <v>3634.2144644975506</v>
      </c>
      <c r="M15">
        <f t="shared" si="7"/>
        <v>134.6146454302274</v>
      </c>
      <c r="N15">
        <f t="shared" si="16"/>
        <v>3934.96</v>
      </c>
      <c r="O15">
        <f t="shared" si="8"/>
        <v>3082.5054069650359</v>
      </c>
      <c r="P15">
        <f t="shared" si="9"/>
        <v>114.17883464197983</v>
      </c>
      <c r="Q15">
        <f t="shared" si="17"/>
        <v>4663.3739999999998</v>
      </c>
      <c r="R15">
        <f t="shared" si="10"/>
        <v>3653.1186008752738</v>
      </c>
      <c r="S15">
        <f t="shared" si="11"/>
        <v>135.31487202403787</v>
      </c>
      <c r="T15">
        <f t="shared" si="18"/>
        <v>5342.56</v>
      </c>
      <c r="U15">
        <f t="shared" si="12"/>
        <v>4185.1683592806849</v>
      </c>
      <c r="V15">
        <f t="shared" si="13"/>
        <v>155.02248429586473</v>
      </c>
    </row>
    <row r="16" spans="1:22" x14ac:dyDescent="0.3">
      <c r="A16">
        <v>2032</v>
      </c>
      <c r="B16">
        <v>10</v>
      </c>
      <c r="C16">
        <v>9</v>
      </c>
      <c r="D16">
        <f t="shared" si="0"/>
        <v>0.76239790550680975</v>
      </c>
      <c r="E16">
        <f t="shared" si="14"/>
        <v>32943.406999999999</v>
      </c>
      <c r="F16">
        <f t="shared" si="1"/>
        <v>25115.984497058373</v>
      </c>
      <c r="G16">
        <f t="shared" si="2"/>
        <v>930.31915995360475</v>
      </c>
      <c r="H16">
        <f t="shared" si="15"/>
        <v>28216.736000000001</v>
      </c>
      <c r="I16">
        <f t="shared" si="3"/>
        <v>21512.380426638596</v>
      </c>
      <c r="J16">
        <f t="shared" si="4"/>
        <v>796.83835166631798</v>
      </c>
      <c r="K16">
        <f t="shared" si="5"/>
        <v>4726.6709999999985</v>
      </c>
      <c r="L16">
        <f t="shared" si="6"/>
        <v>3603.6040704197767</v>
      </c>
      <c r="M16">
        <f t="shared" si="7"/>
        <v>133.48080828728686</v>
      </c>
      <c r="N16">
        <f t="shared" si="16"/>
        <v>4020.16</v>
      </c>
      <c r="O16">
        <f t="shared" si="8"/>
        <v>3064.961563802256</v>
      </c>
      <c r="P16">
        <f t="shared" si="9"/>
        <v>113.52899455964236</v>
      </c>
      <c r="Q16">
        <f t="shared" si="17"/>
        <v>4747.8670000000002</v>
      </c>
      <c r="R16">
        <f t="shared" si="10"/>
        <v>3619.7638564249005</v>
      </c>
      <c r="S16">
        <f t="shared" si="11"/>
        <v>134.07938161986229</v>
      </c>
      <c r="T16">
        <f t="shared" si="18"/>
        <v>5430.3</v>
      </c>
      <c r="U16">
        <f t="shared" si="12"/>
        <v>4140.0493462736295</v>
      </c>
      <c r="V16">
        <f t="shared" si="13"/>
        <v>153.35123456708837</v>
      </c>
    </row>
    <row r="17" spans="1:22" x14ac:dyDescent="0.3">
      <c r="A17">
        <v>2033</v>
      </c>
      <c r="B17">
        <v>11</v>
      </c>
      <c r="D17">
        <f t="shared" si="0"/>
        <v>0.74199309538375646</v>
      </c>
      <c r="E17">
        <v>33486.35</v>
      </c>
      <c r="F17">
        <f t="shared" si="1"/>
        <v>24846.640489603851</v>
      </c>
      <c r="G17">
        <f t="shared" si="2"/>
        <v>920.34241025530105</v>
      </c>
      <c r="H17">
        <v>28672.25</v>
      </c>
      <c r="I17">
        <f t="shared" si="3"/>
        <v>21274.611529116912</v>
      </c>
      <c r="J17">
        <f t="shared" si="4"/>
        <v>788.03117307328387</v>
      </c>
      <c r="K17">
        <f t="shared" si="5"/>
        <v>4814.0999999999985</v>
      </c>
      <c r="L17">
        <f t="shared" si="6"/>
        <v>3572.0289604869408</v>
      </c>
      <c r="M17">
        <f t="shared" si="7"/>
        <v>132.31123718201727</v>
      </c>
      <c r="N17">
        <v>4105.3599999999997</v>
      </c>
      <c r="O17">
        <f t="shared" si="8"/>
        <v>3046.148774064658</v>
      </c>
      <c r="P17">
        <f t="shared" si="9"/>
        <v>112.83215152937548</v>
      </c>
      <c r="Q17">
        <v>4832.3599999999997</v>
      </c>
      <c r="R17">
        <f t="shared" si="10"/>
        <v>3585.5777544086491</v>
      </c>
      <c r="S17">
        <f t="shared" si="11"/>
        <v>132.81309696701214</v>
      </c>
      <c r="T17">
        <v>5518.04</v>
      </c>
      <c r="U17">
        <f t="shared" si="12"/>
        <v>4094.3475800513834</v>
      </c>
      <c r="V17">
        <f t="shared" si="13"/>
        <v>151.65839912337898</v>
      </c>
    </row>
    <row r="18" spans="1:22" x14ac:dyDescent="0.3">
      <c r="A18">
        <v>2034</v>
      </c>
      <c r="B18">
        <v>12</v>
      </c>
      <c r="C18">
        <v>1</v>
      </c>
      <c r="D18">
        <f t="shared" si="0"/>
        <v>0.72213439940024959</v>
      </c>
      <c r="E18">
        <f>$E$17+C8*0.1*($E$27-$E$17)</f>
        <v>34417.544000000002</v>
      </c>
      <c r="F18">
        <f t="shared" si="1"/>
        <v>24854.092465271664</v>
      </c>
      <c r="G18">
        <f t="shared" si="2"/>
        <v>920.61843828613883</v>
      </c>
      <c r="H18">
        <f>$H$17+C18*0.1*($H$27-$H$17)</f>
        <v>29479.86</v>
      </c>
      <c r="I18">
        <f t="shared" si="3"/>
        <v>21288.420995503442</v>
      </c>
      <c r="J18">
        <f t="shared" si="4"/>
        <v>788.54268840606449</v>
      </c>
      <c r="K18">
        <f t="shared" si="5"/>
        <v>4937.6840000000011</v>
      </c>
      <c r="L18">
        <f t="shared" si="6"/>
        <v>3565.6714697682228</v>
      </c>
      <c r="M18">
        <f t="shared" si="7"/>
        <v>132.07574988007443</v>
      </c>
      <c r="N18">
        <f>$N$17+C18*0.1*($N$27-$N$17)</f>
        <v>4227.491</v>
      </c>
      <c r="O18">
        <f t="shared" si="8"/>
        <v>3052.8166742549606</v>
      </c>
      <c r="P18">
        <f t="shared" si="9"/>
        <v>113.07913668356775</v>
      </c>
      <c r="Q18">
        <f>$Q$17+C18*0.1*($Q$27-$Q$17)</f>
        <v>4956.6479999999992</v>
      </c>
      <c r="R18">
        <f t="shared" si="10"/>
        <v>3579.3660265184476</v>
      </c>
      <c r="S18">
        <f t="shared" si="11"/>
        <v>132.58300885426667</v>
      </c>
      <c r="T18">
        <f>$T$17+C18*0.1*($T$27-$T$17)</f>
        <v>5652.3130000000001</v>
      </c>
      <c r="U18">
        <f t="shared" si="12"/>
        <v>4081.7296534772231</v>
      </c>
      <c r="V18">
        <f t="shared" si="13"/>
        <v>151.19101952087112</v>
      </c>
    </row>
    <row r="19" spans="1:22" x14ac:dyDescent="0.3">
      <c r="A19">
        <v>2035</v>
      </c>
      <c r="B19">
        <v>13</v>
      </c>
      <c r="C19">
        <v>2</v>
      </c>
      <c r="D19">
        <f t="shared" si="0"/>
        <v>0.70280720136277319</v>
      </c>
      <c r="E19">
        <f t="shared" ref="E19:E26" si="19">$E$17+C9*0.1*($E$27-$E$17)</f>
        <v>35348.737999999998</v>
      </c>
      <c r="F19">
        <f t="shared" si="1"/>
        <v>24843.347625485912</v>
      </c>
      <c r="G19">
        <f t="shared" si="2"/>
        <v>920.22043954057949</v>
      </c>
      <c r="H19">
        <f t="shared" ref="H19:H26" si="20">$H$17+C19*0.1*($H$27-$H$17)</f>
        <v>30287.47</v>
      </c>
      <c r="I19">
        <f t="shared" si="3"/>
        <v>21286.252027058952</v>
      </c>
      <c r="J19">
        <f t="shared" si="4"/>
        <v>788.46234782051101</v>
      </c>
      <c r="K19">
        <f t="shared" si="5"/>
        <v>5061.2679999999964</v>
      </c>
      <c r="L19">
        <f t="shared" si="6"/>
        <v>3557.0955984269576</v>
      </c>
      <c r="M19">
        <f t="shared" si="7"/>
        <v>131.75809172006836</v>
      </c>
      <c r="N19">
        <f t="shared" ref="N19:N26" si="21">$N$17+C19*0.1*($N$27-$N$17)</f>
        <v>4349.6219999999994</v>
      </c>
      <c r="O19">
        <f t="shared" si="8"/>
        <v>3056.9456648059477</v>
      </c>
      <c r="P19">
        <f t="shared" si="9"/>
        <v>113.23207829018885</v>
      </c>
      <c r="Q19">
        <f t="shared" ref="Q19:Q26" si="22">$Q$17+C19*0.1*($Q$27-$Q$17)</f>
        <v>5080.9359999999997</v>
      </c>
      <c r="R19">
        <f t="shared" si="10"/>
        <v>3570.9184104633632</v>
      </c>
      <c r="S19">
        <f t="shared" si="11"/>
        <v>132.27010138799167</v>
      </c>
      <c r="T19">
        <f t="shared" ref="T19:T26" si="23">$T$17+C19*0.1*($T$27-$T$17)</f>
        <v>5786.5860000000002</v>
      </c>
      <c r="U19">
        <f t="shared" si="12"/>
        <v>4066.8543121050043</v>
      </c>
      <c r="V19">
        <f t="shared" si="13"/>
        <v>150.64002319854711</v>
      </c>
    </row>
    <row r="20" spans="1:22" x14ac:dyDescent="0.3">
      <c r="A20">
        <v>2036</v>
      </c>
      <c r="B20">
        <v>14</v>
      </c>
      <c r="C20">
        <v>3</v>
      </c>
      <c r="D20">
        <f t="shared" si="0"/>
        <v>0.68399727626547258</v>
      </c>
      <c r="E20">
        <f t="shared" si="19"/>
        <v>36279.932000000001</v>
      </c>
      <c r="F20">
        <f t="shared" si="1"/>
        <v>24815.374671096561</v>
      </c>
      <c r="G20">
        <f t="shared" si="2"/>
        <v>919.18429558882758</v>
      </c>
      <c r="H20">
        <f t="shared" si="20"/>
        <v>31095.08</v>
      </c>
      <c r="I20">
        <f t="shared" si="3"/>
        <v>21268.950025256971</v>
      </c>
      <c r="J20">
        <f t="shared" si="4"/>
        <v>787.82146576455102</v>
      </c>
      <c r="K20">
        <f t="shared" si="5"/>
        <v>5184.851999999999</v>
      </c>
      <c r="L20">
        <f t="shared" si="6"/>
        <v>3546.4246458395874</v>
      </c>
      <c r="M20">
        <f t="shared" si="7"/>
        <v>131.36282982427647</v>
      </c>
      <c r="N20">
        <f t="shared" si="21"/>
        <v>4471.7529999999997</v>
      </c>
      <c r="O20">
        <f t="shared" si="8"/>
        <v>3058.6668721319556</v>
      </c>
      <c r="P20">
        <f t="shared" si="9"/>
        <v>113.29583339219671</v>
      </c>
      <c r="Q20">
        <f t="shared" si="22"/>
        <v>5205.2240000000002</v>
      </c>
      <c r="R20">
        <f t="shared" si="10"/>
        <v>3560.3590383516685</v>
      </c>
      <c r="S20">
        <f t="shared" si="11"/>
        <v>131.87897253561721</v>
      </c>
      <c r="T20">
        <f t="shared" si="23"/>
        <v>5920.8590000000004</v>
      </c>
      <c r="U20">
        <f t="shared" si="12"/>
        <v>4049.85142915191</v>
      </c>
      <c r="V20">
        <f t="shared" si="13"/>
        <v>150.01022077979005</v>
      </c>
    </row>
    <row r="21" spans="1:22" x14ac:dyDescent="0.3">
      <c r="A21">
        <v>2037</v>
      </c>
      <c r="B21">
        <v>15</v>
      </c>
      <c r="C21">
        <v>4</v>
      </c>
      <c r="D21">
        <f t="shared" si="0"/>
        <v>0.66569077982041136</v>
      </c>
      <c r="E21">
        <f t="shared" si="19"/>
        <v>37211.125999999997</v>
      </c>
      <c r="F21">
        <f t="shared" si="1"/>
        <v>24771.103484935582</v>
      </c>
      <c r="G21">
        <f t="shared" si="2"/>
        <v>917.54445014600788</v>
      </c>
      <c r="H21">
        <f t="shared" si="20"/>
        <v>31902.69</v>
      </c>
      <c r="I21">
        <f t="shared" si="3"/>
        <v>21237.326584468839</v>
      </c>
      <c r="J21">
        <f t="shared" si="4"/>
        <v>786.65010443996096</v>
      </c>
      <c r="K21">
        <f t="shared" si="5"/>
        <v>5308.4359999999979</v>
      </c>
      <c r="L21">
        <f t="shared" si="6"/>
        <v>3533.7769004667439</v>
      </c>
      <c r="M21">
        <f t="shared" si="7"/>
        <v>130.89434570604695</v>
      </c>
      <c r="N21">
        <f t="shared" si="21"/>
        <v>4593.884</v>
      </c>
      <c r="O21">
        <f t="shared" si="8"/>
        <v>3058.1062223645108</v>
      </c>
      <c r="P21">
        <f t="shared" si="9"/>
        <v>113.27506640929232</v>
      </c>
      <c r="Q21">
        <f t="shared" si="22"/>
        <v>5329.5119999999997</v>
      </c>
      <c r="R21">
        <f t="shared" si="10"/>
        <v>3547.80699934224</v>
      </c>
      <c r="S21">
        <f t="shared" si="11"/>
        <v>131.4140334690907</v>
      </c>
      <c r="T21">
        <f t="shared" si="23"/>
        <v>6055.1320000000005</v>
      </c>
      <c r="U21">
        <f t="shared" si="12"/>
        <v>4030.8455429955275</v>
      </c>
      <c r="V21">
        <f t="shared" si="13"/>
        <v>149.30622528061897</v>
      </c>
    </row>
    <row r="22" spans="1:22" x14ac:dyDescent="0.3">
      <c r="A22">
        <v>2038</v>
      </c>
      <c r="B22">
        <v>16</v>
      </c>
      <c r="C22">
        <v>5</v>
      </c>
      <c r="D22">
        <f t="shared" si="0"/>
        <v>0.64787423826804025</v>
      </c>
      <c r="E22">
        <f t="shared" si="19"/>
        <v>38142.32</v>
      </c>
      <c r="F22">
        <f t="shared" si="1"/>
        <v>24711.426515775838</v>
      </c>
      <c r="G22">
        <f t="shared" si="2"/>
        <v>915.33396033527515</v>
      </c>
      <c r="H22">
        <f t="shared" si="20"/>
        <v>32710.3</v>
      </c>
      <c r="I22">
        <f t="shared" si="3"/>
        <v>21192.160696019077</v>
      </c>
      <c r="J22">
        <f t="shared" si="4"/>
        <v>784.97711840168472</v>
      </c>
      <c r="K22">
        <f t="shared" si="5"/>
        <v>5432.02</v>
      </c>
      <c r="L22">
        <f t="shared" si="6"/>
        <v>3519.2658197567603</v>
      </c>
      <c r="M22">
        <f t="shared" si="7"/>
        <v>130.35684193359035</v>
      </c>
      <c r="N22">
        <f t="shared" si="21"/>
        <v>4716.0149999999994</v>
      </c>
      <c r="O22">
        <f t="shared" si="8"/>
        <v>3055.3846257856517</v>
      </c>
      <c r="P22">
        <f t="shared" si="9"/>
        <v>113.17425596949955</v>
      </c>
      <c r="Q22">
        <f t="shared" si="22"/>
        <v>5453.7999999999993</v>
      </c>
      <c r="R22">
        <f t="shared" si="10"/>
        <v>3533.3765206662374</v>
      </c>
      <c r="S22">
        <f t="shared" si="11"/>
        <v>130.87951527008642</v>
      </c>
      <c r="T22">
        <f t="shared" si="23"/>
        <v>6189.4050000000007</v>
      </c>
      <c r="U22">
        <f t="shared" si="12"/>
        <v>4009.9560497073999</v>
      </c>
      <c r="V22">
        <f t="shared" si="13"/>
        <v>148.53245924130869</v>
      </c>
    </row>
    <row r="23" spans="1:22" x14ac:dyDescent="0.3">
      <c r="A23">
        <v>2039</v>
      </c>
      <c r="B23">
        <v>17</v>
      </c>
      <c r="C23">
        <v>6</v>
      </c>
      <c r="D23">
        <f t="shared" si="0"/>
        <v>0.63053453846037977</v>
      </c>
      <c r="E23">
        <f t="shared" si="19"/>
        <v>39073.514000000003</v>
      </c>
      <c r="F23">
        <f t="shared" si="1"/>
        <v>24637.200116015189</v>
      </c>
      <c r="G23">
        <f t="shared" si="2"/>
        <v>912.58454623686316</v>
      </c>
      <c r="H23">
        <f t="shared" si="20"/>
        <v>33517.910000000003</v>
      </c>
      <c r="I23">
        <f t="shared" si="3"/>
        <v>21134.199912006548</v>
      </c>
      <c r="J23">
        <f t="shared" si="4"/>
        <v>782.83019766683947</v>
      </c>
      <c r="K23">
        <f t="shared" si="5"/>
        <v>5555.6039999999994</v>
      </c>
      <c r="L23">
        <f t="shared" si="6"/>
        <v>3503.0002040086392</v>
      </c>
      <c r="M23">
        <f t="shared" si="7"/>
        <v>129.75434857002369</v>
      </c>
      <c r="N23">
        <f t="shared" si="21"/>
        <v>4838.1459999999997</v>
      </c>
      <c r="O23">
        <f t="shared" si="8"/>
        <v>3050.6181551139325</v>
      </c>
      <c r="P23">
        <f t="shared" si="9"/>
        <v>112.99770151304268</v>
      </c>
      <c r="Q23">
        <f t="shared" si="22"/>
        <v>5578.0879999999997</v>
      </c>
      <c r="R23">
        <f t="shared" si="10"/>
        <v>3517.1771425713828</v>
      </c>
      <c r="S23">
        <f t="shared" si="11"/>
        <v>130.27947541010238</v>
      </c>
      <c r="T23">
        <f t="shared" si="23"/>
        <v>6323.6779999999999</v>
      </c>
      <c r="U23">
        <f t="shared" si="12"/>
        <v>3987.2973891020574</v>
      </c>
      <c r="V23">
        <f t="shared" si="13"/>
        <v>147.69316161781697</v>
      </c>
    </row>
    <row r="24" spans="1:22" x14ac:dyDescent="0.3">
      <c r="A24">
        <v>2040</v>
      </c>
      <c r="B24">
        <v>18</v>
      </c>
      <c r="C24">
        <v>7</v>
      </c>
      <c r="D24">
        <f t="shared" si="0"/>
        <v>0.61365891820961527</v>
      </c>
      <c r="E24">
        <f t="shared" si="19"/>
        <v>40004.707999999999</v>
      </c>
      <c r="F24">
        <f t="shared" si="1"/>
        <v>24549.245834571542</v>
      </c>
      <c r="G24">
        <f t="shared" si="2"/>
        <v>909.32663877810683</v>
      </c>
      <c r="H24">
        <f t="shared" si="20"/>
        <v>34325.519999999997</v>
      </c>
      <c r="I24">
        <f t="shared" si="3"/>
        <v>21064.161470182513</v>
      </c>
      <c r="J24">
        <f t="shared" si="4"/>
        <v>780.23590938123277</v>
      </c>
      <c r="K24">
        <f t="shared" si="5"/>
        <v>5679.1880000000019</v>
      </c>
      <c r="L24">
        <f t="shared" si="6"/>
        <v>3485.0843643890298</v>
      </c>
      <c r="M24">
        <f t="shared" si="7"/>
        <v>129.090729396874</v>
      </c>
      <c r="N24">
        <f t="shared" si="21"/>
        <v>4960.277</v>
      </c>
      <c r="O24">
        <f t="shared" si="8"/>
        <v>3043.9182178400356</v>
      </c>
      <c r="P24">
        <f t="shared" si="9"/>
        <v>112.74952967581592</v>
      </c>
      <c r="Q24">
        <f t="shared" si="22"/>
        <v>5702.3760000000002</v>
      </c>
      <c r="R24">
        <f t="shared" si="10"/>
        <v>3499.3138873844732</v>
      </c>
      <c r="S24">
        <f t="shared" si="11"/>
        <v>129.61780401269135</v>
      </c>
      <c r="T24">
        <f t="shared" si="23"/>
        <v>6457.951</v>
      </c>
      <c r="U24">
        <f t="shared" si="12"/>
        <v>3962.9792245107033</v>
      </c>
      <c r="V24">
        <f t="shared" si="13"/>
        <v>146.79239444076717</v>
      </c>
    </row>
    <row r="25" spans="1:22" x14ac:dyDescent="0.3">
      <c r="A25">
        <v>2041</v>
      </c>
      <c r="B25">
        <v>19</v>
      </c>
      <c r="C25">
        <v>8</v>
      </c>
      <c r="D25">
        <f t="shared" si="0"/>
        <v>0.59723495689500272</v>
      </c>
      <c r="E25">
        <f t="shared" si="19"/>
        <v>40935.902000000002</v>
      </c>
      <c r="F25">
        <f t="shared" si="1"/>
        <v>24448.351666428058</v>
      </c>
      <c r="G25">
        <f t="shared" si="2"/>
        <v>905.5894260177447</v>
      </c>
      <c r="H25">
        <f t="shared" si="20"/>
        <v>35133.129999999997</v>
      </c>
      <c r="I25">
        <f t="shared" si="3"/>
        <v>20982.733381136524</v>
      </c>
      <c r="J25">
        <f t="shared" si="4"/>
        <v>777.21973808972859</v>
      </c>
      <c r="K25">
        <f t="shared" si="5"/>
        <v>5802.7720000000045</v>
      </c>
      <c r="L25">
        <f t="shared" si="6"/>
        <v>3465.6182852915313</v>
      </c>
      <c r="M25">
        <f t="shared" si="7"/>
        <v>128.36968792801594</v>
      </c>
      <c r="N25">
        <f t="shared" si="21"/>
        <v>5082.4080000000004</v>
      </c>
      <c r="O25">
        <f t="shared" si="8"/>
        <v>3035.3917228028172</v>
      </c>
      <c r="P25">
        <f t="shared" si="9"/>
        <v>112.43370045951335</v>
      </c>
      <c r="Q25">
        <f t="shared" si="22"/>
        <v>5826.6639999999998</v>
      </c>
      <c r="R25">
        <f t="shared" si="10"/>
        <v>3479.887422881664</v>
      </c>
      <c r="S25">
        <f t="shared" si="11"/>
        <v>128.89822990484626</v>
      </c>
      <c r="T25">
        <f t="shared" si="23"/>
        <v>6592.2240000000002</v>
      </c>
      <c r="U25">
        <f t="shared" si="12"/>
        <v>3937.1066164822023</v>
      </c>
      <c r="V25">
        <f t="shared" si="13"/>
        <v>145.83404924949255</v>
      </c>
    </row>
    <row r="26" spans="1:22" x14ac:dyDescent="0.3">
      <c r="A26">
        <v>2042</v>
      </c>
      <c r="B26">
        <v>20</v>
      </c>
      <c r="C26">
        <v>9</v>
      </c>
      <c r="D26">
        <f t="shared" si="0"/>
        <v>0.58125056632117056</v>
      </c>
      <c r="E26">
        <f t="shared" si="19"/>
        <v>41867.096000000005</v>
      </c>
      <c r="F26">
        <f t="shared" si="1"/>
        <v>24335.273260222817</v>
      </c>
      <c r="G26">
        <f t="shared" si="2"/>
        <v>901.40089787615125</v>
      </c>
      <c r="H26">
        <f t="shared" si="20"/>
        <v>35940.74</v>
      </c>
      <c r="I26">
        <f t="shared" si="3"/>
        <v>20890.575479001945</v>
      </c>
      <c r="J26">
        <f t="shared" si="4"/>
        <v>773.80612465534512</v>
      </c>
      <c r="K26">
        <f t="shared" si="5"/>
        <v>5926.356000000007</v>
      </c>
      <c r="L26">
        <f t="shared" si="6"/>
        <v>3444.6977812208711</v>
      </c>
      <c r="M26">
        <f t="shared" si="7"/>
        <v>127.59477322080619</v>
      </c>
      <c r="N26">
        <f t="shared" si="21"/>
        <v>5204.5389999999998</v>
      </c>
      <c r="O26">
        <f t="shared" si="8"/>
        <v>3025.1412411906185</v>
      </c>
      <c r="P26">
        <f t="shared" si="9"/>
        <v>112.05401319526545</v>
      </c>
      <c r="Q26">
        <f t="shared" si="22"/>
        <v>5950.9519999999993</v>
      </c>
      <c r="R26">
        <f t="shared" si="10"/>
        <v>3458.9942201501021</v>
      </c>
      <c r="S26">
        <f t="shared" si="11"/>
        <v>128.12432646434033</v>
      </c>
      <c r="T26">
        <f t="shared" si="23"/>
        <v>6726.4970000000003</v>
      </c>
      <c r="U26">
        <f t="shared" si="12"/>
        <v>3909.7801906076552</v>
      </c>
      <c r="V26">
        <f t="shared" si="13"/>
        <v>144.82185330841284</v>
      </c>
    </row>
    <row r="27" spans="1:22" x14ac:dyDescent="0.3">
      <c r="A27">
        <v>2043</v>
      </c>
      <c r="B27">
        <v>21</v>
      </c>
      <c r="D27">
        <f t="shared" si="0"/>
        <v>0.56569398182109043</v>
      </c>
      <c r="E27">
        <v>42798.29</v>
      </c>
      <c r="F27">
        <f t="shared" si="1"/>
        <v>24210.735085233759</v>
      </c>
      <c r="G27">
        <f t="shared" si="2"/>
        <v>896.78788936153205</v>
      </c>
      <c r="H27">
        <v>36748.35</v>
      </c>
      <c r="I27">
        <f t="shared" si="3"/>
        <v>20788.320436855069</v>
      </c>
      <c r="J27">
        <f t="shared" si="4"/>
        <v>770.01850387057175</v>
      </c>
      <c r="K27">
        <f t="shared" si="5"/>
        <v>6049.9400000000023</v>
      </c>
      <c r="L27">
        <f t="shared" si="6"/>
        <v>3422.414648378689</v>
      </c>
      <c r="M27">
        <f t="shared" si="7"/>
        <v>126.76938549096023</v>
      </c>
      <c r="N27">
        <v>5326.67</v>
      </c>
      <c r="O27">
        <f t="shared" si="8"/>
        <v>3013.2651621469477</v>
      </c>
      <c r="P27">
        <f t="shared" si="9"/>
        <v>111.61411230741675</v>
      </c>
      <c r="Q27">
        <v>6075.24</v>
      </c>
      <c r="R27">
        <f t="shared" si="10"/>
        <v>3436.7267061187613</v>
      </c>
      <c r="S27">
        <f t="shared" si="11"/>
        <v>127.29951726960944</v>
      </c>
      <c r="T27">
        <v>6860.77</v>
      </c>
      <c r="U27">
        <f t="shared" si="12"/>
        <v>3881.0962996586827</v>
      </c>
      <c r="V27">
        <f t="shared" si="13"/>
        <v>143.75937561278542</v>
      </c>
    </row>
    <row r="28" spans="1:22" x14ac:dyDescent="0.3">
      <c r="A28">
        <v>2044</v>
      </c>
      <c r="B28">
        <v>22</v>
      </c>
      <c r="C28">
        <v>1</v>
      </c>
      <c r="D28">
        <f t="shared" si="0"/>
        <v>0.55055375359716829</v>
      </c>
      <c r="E28">
        <f>$E$27+C8*0.1*($E$37-$E$27)</f>
        <v>44167.006999999998</v>
      </c>
      <c r="F28">
        <f t="shared" si="1"/>
        <v>24316.311489002404</v>
      </c>
      <c r="G28">
        <f t="shared" si="2"/>
        <v>900.69853643477222</v>
      </c>
      <c r="H28">
        <f>$H$27+C28*0.1*($H$37-$H$27)</f>
        <v>37981.78</v>
      </c>
      <c r="I28">
        <f t="shared" si="3"/>
        <v>20911.011547301856</v>
      </c>
      <c r="J28">
        <f t="shared" si="4"/>
        <v>774.5630954161669</v>
      </c>
      <c r="K28">
        <f t="shared" si="5"/>
        <v>6185.226999999999</v>
      </c>
      <c r="L28">
        <f t="shared" si="6"/>
        <v>3405.2999417005517</v>
      </c>
      <c r="M28">
        <f t="shared" si="7"/>
        <v>126.1354410186055</v>
      </c>
      <c r="N28">
        <f>$N$27+C28*0.1*($N$37-$N$27)</f>
        <v>5451.9759999999997</v>
      </c>
      <c r="O28">
        <f t="shared" si="8"/>
        <v>3001.6058513216749</v>
      </c>
      <c r="P28">
        <f t="shared" si="9"/>
        <v>111.18224071369617</v>
      </c>
      <c r="Q28">
        <f>$Q$27+C28*0.1*($Q$37-$Q$27)</f>
        <v>6214.7919999999995</v>
      </c>
      <c r="R28">
        <f t="shared" si="10"/>
        <v>3421.5770634256523</v>
      </c>
      <c r="S28">
        <f t="shared" si="11"/>
        <v>126.73836057413922</v>
      </c>
      <c r="T28">
        <f>$Q$27+C28*0.1*($Q$37-$Q$27)</f>
        <v>6214.7919999999995</v>
      </c>
      <c r="U28">
        <f t="shared" si="12"/>
        <v>3421.5770634256523</v>
      </c>
      <c r="V28">
        <f t="shared" si="13"/>
        <v>126.73836057413922</v>
      </c>
    </row>
    <row r="29" spans="1:22" x14ac:dyDescent="0.3">
      <c r="A29">
        <v>2045</v>
      </c>
      <c r="B29">
        <v>23</v>
      </c>
      <c r="C29">
        <v>2</v>
      </c>
      <c r="D29">
        <f t="shared" si="0"/>
        <v>0.53581873829408111</v>
      </c>
      <c r="E29">
        <f t="shared" ref="E29:E36" si="24">$E$27+C9*0.1*($E$37-$E$27)</f>
        <v>45535.724000000002</v>
      </c>
      <c r="F29">
        <f t="shared" si="1"/>
        <v>24398.89418098751</v>
      </c>
      <c r="G29">
        <f t="shared" si="2"/>
        <v>903.75747528080035</v>
      </c>
      <c r="H29">
        <f t="shared" ref="H29:H36" si="25">$H$27+C29*0.1*($H$37-$H$27)</f>
        <v>39215.21</v>
      </c>
      <c r="I29">
        <f t="shared" si="3"/>
        <v>21012.244344137431</v>
      </c>
      <c r="J29">
        <f t="shared" si="4"/>
        <v>778.31285129465357</v>
      </c>
      <c r="K29">
        <f t="shared" si="5"/>
        <v>6320.5140000000029</v>
      </c>
      <c r="L29">
        <f t="shared" si="6"/>
        <v>3386.6498368500775</v>
      </c>
      <c r="M29">
        <f t="shared" si="7"/>
        <v>125.44462398614668</v>
      </c>
      <c r="N29">
        <f t="shared" ref="N29:N36" si="26">$N$27+C29*0.1*($N$37-$N$27)</f>
        <v>5577.2820000000002</v>
      </c>
      <c r="O29">
        <f t="shared" si="8"/>
        <v>2988.4122043502894</v>
      </c>
      <c r="P29">
        <f t="shared" si="9"/>
        <v>110.69353589829937</v>
      </c>
      <c r="Q29">
        <f t="shared" ref="Q29:Q36" si="27">$Q$27+C29*0.1*($Q$37-$Q$27)</f>
        <v>6354.3440000000001</v>
      </c>
      <c r="R29">
        <f t="shared" si="10"/>
        <v>3404.7765847665646</v>
      </c>
      <c r="S29">
        <f t="shared" si="11"/>
        <v>126.1160553965432</v>
      </c>
      <c r="T29">
        <f t="shared" ref="T29:T36" si="28">$Q$27+C29*0.1*($Q$37-$Q$27)</f>
        <v>6354.3440000000001</v>
      </c>
      <c r="U29">
        <f t="shared" si="12"/>
        <v>3404.7765847665646</v>
      </c>
      <c r="V29">
        <f t="shared" si="13"/>
        <v>126.1160553965432</v>
      </c>
    </row>
    <row r="30" spans="1:22" x14ac:dyDescent="0.3">
      <c r="A30">
        <v>2046</v>
      </c>
      <c r="B30">
        <v>24</v>
      </c>
      <c r="C30">
        <v>3</v>
      </c>
      <c r="D30">
        <f t="shared" si="0"/>
        <v>0.52147809079715923</v>
      </c>
      <c r="E30">
        <f t="shared" si="24"/>
        <v>46904.440999999999</v>
      </c>
      <c r="F30">
        <f t="shared" si="1"/>
        <v>24459.638342587998</v>
      </c>
      <c r="G30">
        <f t="shared" si="2"/>
        <v>906.00749488082317</v>
      </c>
      <c r="H30">
        <f t="shared" si="25"/>
        <v>40448.639999999999</v>
      </c>
      <c r="I30">
        <f t="shared" si="3"/>
        <v>21093.079562541607</v>
      </c>
      <c r="J30">
        <f t="shared" si="4"/>
        <v>781.30706211243967</v>
      </c>
      <c r="K30">
        <f t="shared" si="5"/>
        <v>6455.8009999999995</v>
      </c>
      <c r="L30">
        <f t="shared" si="6"/>
        <v>3366.5587800463909</v>
      </c>
      <c r="M30">
        <f t="shared" si="7"/>
        <v>124.70043276838355</v>
      </c>
      <c r="N30">
        <f t="shared" si="26"/>
        <v>5702.5879999999997</v>
      </c>
      <c r="O30">
        <f t="shared" si="8"/>
        <v>2973.7747028427907</v>
      </c>
      <c r="P30">
        <f t="shared" si="9"/>
        <v>110.1513493832587</v>
      </c>
      <c r="Q30">
        <f t="shared" si="27"/>
        <v>6493.8959999999997</v>
      </c>
      <c r="R30">
        <f t="shared" si="10"/>
        <v>3386.4244879153089</v>
      </c>
      <c r="S30">
        <f t="shared" si="11"/>
        <v>125.43627685439419</v>
      </c>
      <c r="T30">
        <f t="shared" si="28"/>
        <v>6493.8959999999997</v>
      </c>
      <c r="U30">
        <f t="shared" si="12"/>
        <v>3386.4244879153089</v>
      </c>
      <c r="V30">
        <f t="shared" si="13"/>
        <v>125.43627685439419</v>
      </c>
    </row>
    <row r="31" spans="1:22" x14ac:dyDescent="0.3">
      <c r="A31">
        <v>2047</v>
      </c>
      <c r="B31">
        <v>25</v>
      </c>
      <c r="C31">
        <v>4</v>
      </c>
      <c r="D31">
        <f t="shared" si="0"/>
        <v>0.50752125625027655</v>
      </c>
      <c r="E31">
        <f t="shared" si="24"/>
        <v>48273.158000000003</v>
      </c>
      <c r="F31">
        <f t="shared" si="1"/>
        <v>24499.653791328088</v>
      </c>
      <c r="G31">
        <f t="shared" si="2"/>
        <v>907.4897038964167</v>
      </c>
      <c r="H31">
        <f t="shared" si="25"/>
        <v>41682.07</v>
      </c>
      <c r="I31">
        <f t="shared" si="3"/>
        <v>21154.536529511966</v>
      </c>
      <c r="J31">
        <f t="shared" si="4"/>
        <v>783.58348467878807</v>
      </c>
      <c r="K31">
        <f t="shared" si="5"/>
        <v>6591.0880000000034</v>
      </c>
      <c r="L31">
        <f t="shared" si="6"/>
        <v>3345.1172618161245</v>
      </c>
      <c r="M31">
        <f t="shared" si="7"/>
        <v>123.90621921762875</v>
      </c>
      <c r="N31">
        <f t="shared" si="26"/>
        <v>5827.8940000000002</v>
      </c>
      <c r="O31">
        <f t="shared" si="8"/>
        <v>2957.7800841734493</v>
      </c>
      <c r="P31">
        <f t="shared" si="9"/>
        <v>109.55889400067225</v>
      </c>
      <c r="Q31">
        <f t="shared" si="27"/>
        <v>6633.4480000000003</v>
      </c>
      <c r="R31">
        <f t="shared" si="10"/>
        <v>3366.6158622308849</v>
      </c>
      <c r="S31">
        <f t="shared" si="11"/>
        <v>124.70254714498435</v>
      </c>
      <c r="T31">
        <f t="shared" si="28"/>
        <v>6633.4480000000003</v>
      </c>
      <c r="U31">
        <f t="shared" si="12"/>
        <v>3366.6158622308849</v>
      </c>
      <c r="V31">
        <f t="shared" si="13"/>
        <v>124.70254714498435</v>
      </c>
    </row>
    <row r="32" spans="1:22" x14ac:dyDescent="0.3">
      <c r="A32">
        <v>2048</v>
      </c>
      <c r="B32">
        <v>26</v>
      </c>
      <c r="C32">
        <v>5</v>
      </c>
      <c r="D32">
        <f t="shared" si="0"/>
        <v>0.49393796228737369</v>
      </c>
      <c r="E32">
        <f t="shared" si="24"/>
        <v>49641.875</v>
      </c>
      <c r="F32">
        <f t="shared" si="1"/>
        <v>24520.006581624519</v>
      </c>
      <c r="G32">
        <f t="shared" si="2"/>
        <v>908.24358996341539</v>
      </c>
      <c r="H32">
        <f t="shared" si="25"/>
        <v>42915.5</v>
      </c>
      <c r="I32">
        <f t="shared" si="3"/>
        <v>21197.594620543787</v>
      </c>
      <c r="J32">
        <f t="shared" si="4"/>
        <v>785.17839596258113</v>
      </c>
      <c r="K32">
        <f t="shared" si="5"/>
        <v>6726.375</v>
      </c>
      <c r="L32">
        <f t="shared" si="6"/>
        <v>3322.4119610807334</v>
      </c>
      <c r="M32">
        <f t="shared" si="7"/>
        <v>123.06519400083435</v>
      </c>
      <c r="N32">
        <f t="shared" si="26"/>
        <v>5953.2</v>
      </c>
      <c r="O32">
        <f t="shared" si="8"/>
        <v>2940.5114770891928</v>
      </c>
      <c r="P32">
        <f t="shared" si="9"/>
        <v>108.91924891576323</v>
      </c>
      <c r="Q32">
        <f t="shared" si="27"/>
        <v>6773</v>
      </c>
      <c r="R32">
        <f t="shared" si="10"/>
        <v>3345.4418185723821</v>
      </c>
      <c r="S32">
        <f t="shared" si="11"/>
        <v>123.91824109831092</v>
      </c>
      <c r="T32">
        <f t="shared" si="28"/>
        <v>6773</v>
      </c>
      <c r="U32">
        <f t="shared" si="12"/>
        <v>3345.4418185723821</v>
      </c>
      <c r="V32">
        <f t="shared" si="13"/>
        <v>123.91824109831092</v>
      </c>
    </row>
    <row r="33" spans="1:22" x14ac:dyDescent="0.3">
      <c r="A33">
        <v>2049</v>
      </c>
      <c r="B33">
        <v>27</v>
      </c>
      <c r="C33">
        <v>6</v>
      </c>
      <c r="D33">
        <f t="shared" si="0"/>
        <v>0.48071821147189653</v>
      </c>
      <c r="E33">
        <f t="shared" si="24"/>
        <v>51010.592000000004</v>
      </c>
      <c r="F33">
        <f t="shared" si="1"/>
        <v>24521.720552362636</v>
      </c>
      <c r="G33">
        <f t="shared" si="2"/>
        <v>908.30707701555377</v>
      </c>
      <c r="H33">
        <f t="shared" si="25"/>
        <v>44148.93</v>
      </c>
      <c r="I33">
        <f t="shared" si="3"/>
        <v>21223.194667997956</v>
      </c>
      <c r="J33">
        <f t="shared" si="4"/>
        <v>786.12664525956268</v>
      </c>
      <c r="K33">
        <f t="shared" si="5"/>
        <v>6861.6620000000039</v>
      </c>
      <c r="L33">
        <f t="shared" si="6"/>
        <v>3298.5258843646784</v>
      </c>
      <c r="M33">
        <f t="shared" si="7"/>
        <v>122.18043175599102</v>
      </c>
      <c r="N33">
        <f t="shared" si="26"/>
        <v>6078.5059999999994</v>
      </c>
      <c r="O33">
        <f t="shared" si="8"/>
        <v>2922.0485327411916</v>
      </c>
      <c r="P33">
        <f t="shared" si="9"/>
        <v>108.23536448041035</v>
      </c>
      <c r="Q33">
        <f t="shared" si="27"/>
        <v>6912.5519999999997</v>
      </c>
      <c r="R33">
        <f t="shared" si="10"/>
        <v>3322.989634146481</v>
      </c>
      <c r="S33">
        <f t="shared" si="11"/>
        <v>123.08659154236082</v>
      </c>
      <c r="T33">
        <f t="shared" si="28"/>
        <v>6912.5519999999997</v>
      </c>
      <c r="U33">
        <f t="shared" si="12"/>
        <v>3322.989634146481</v>
      </c>
      <c r="V33">
        <f t="shared" si="13"/>
        <v>123.08659154236082</v>
      </c>
    </row>
    <row r="34" spans="1:22" x14ac:dyDescent="0.3">
      <c r="A34">
        <v>2050</v>
      </c>
      <c r="B34">
        <v>28</v>
      </c>
      <c r="C34">
        <v>7</v>
      </c>
      <c r="D34">
        <f t="shared" si="0"/>
        <v>0.46785227393858547</v>
      </c>
      <c r="E34">
        <f t="shared" si="24"/>
        <v>52379.309000000001</v>
      </c>
      <c r="F34">
        <f t="shared" si="1"/>
        <v>24505.778822981814</v>
      </c>
      <c r="G34">
        <f t="shared" si="2"/>
        <v>907.71658070084584</v>
      </c>
      <c r="H34">
        <f t="shared" si="25"/>
        <v>45382.36</v>
      </c>
      <c r="I34">
        <f t="shared" si="3"/>
        <v>21232.240322699505</v>
      </c>
      <c r="J34">
        <f t="shared" si="4"/>
        <v>786.46170462720011</v>
      </c>
      <c r="K34">
        <f t="shared" si="5"/>
        <v>6996.9490000000005</v>
      </c>
      <c r="L34">
        <f t="shared" si="6"/>
        <v>3273.5385002823118</v>
      </c>
      <c r="M34">
        <f t="shared" si="7"/>
        <v>121.25487607364586</v>
      </c>
      <c r="N34">
        <f t="shared" si="26"/>
        <v>6203.8119999999999</v>
      </c>
      <c r="O34">
        <f t="shared" si="8"/>
        <v>2902.4675512874837</v>
      </c>
      <c r="P34">
        <f t="shared" si="9"/>
        <v>107.51006692262543</v>
      </c>
      <c r="Q34">
        <f t="shared" si="27"/>
        <v>7052.1040000000003</v>
      </c>
      <c r="R34">
        <f t="shared" si="10"/>
        <v>3299.3428924513946</v>
      </c>
      <c r="S34">
        <f t="shared" si="11"/>
        <v>122.21069448676306</v>
      </c>
      <c r="T34">
        <f t="shared" si="28"/>
        <v>7052.1040000000003</v>
      </c>
      <c r="U34">
        <f t="shared" si="12"/>
        <v>3299.3428924513946</v>
      </c>
      <c r="V34">
        <f t="shared" si="13"/>
        <v>122.21069448676306</v>
      </c>
    </row>
    <row r="35" spans="1:22" x14ac:dyDescent="0.3">
      <c r="A35">
        <v>2051</v>
      </c>
      <c r="B35">
        <v>29</v>
      </c>
      <c r="C35">
        <v>8</v>
      </c>
      <c r="D35">
        <f t="shared" si="0"/>
        <v>0.45533068023219986</v>
      </c>
      <c r="E35">
        <f t="shared" si="24"/>
        <v>53748.025999999998</v>
      </c>
      <c r="F35">
        <f t="shared" si="1"/>
        <v>24473.125239717963</v>
      </c>
      <c r="G35">
        <f t="shared" si="2"/>
        <v>906.5070619517378</v>
      </c>
      <c r="H35">
        <f t="shared" si="25"/>
        <v>46615.79</v>
      </c>
      <c r="I35">
        <f t="shared" si="3"/>
        <v>21225.599370261381</v>
      </c>
      <c r="J35">
        <f t="shared" si="4"/>
        <v>786.21571764252701</v>
      </c>
      <c r="K35">
        <f t="shared" si="5"/>
        <v>7132.2359999999971</v>
      </c>
      <c r="L35">
        <f t="shared" si="6"/>
        <v>3247.5258694565828</v>
      </c>
      <c r="M35">
        <f t="shared" si="7"/>
        <v>120.29134430921076</v>
      </c>
      <c r="N35">
        <f t="shared" si="26"/>
        <v>6329.1179999999995</v>
      </c>
      <c r="O35">
        <f t="shared" si="8"/>
        <v>2881.8416042098602</v>
      </c>
      <c r="P35">
        <f t="shared" si="9"/>
        <v>106.74606287728332</v>
      </c>
      <c r="Q35">
        <f t="shared" si="27"/>
        <v>7191.6559999999999</v>
      </c>
      <c r="R35">
        <f t="shared" si="10"/>
        <v>3274.5816184759815</v>
      </c>
      <c r="S35">
        <f t="shared" si="11"/>
        <v>121.29351413068801</v>
      </c>
      <c r="T35">
        <f t="shared" si="28"/>
        <v>7191.6559999999999</v>
      </c>
      <c r="U35">
        <f t="shared" si="12"/>
        <v>3274.5816184759815</v>
      </c>
      <c r="V35">
        <f t="shared" si="13"/>
        <v>121.29351413068801</v>
      </c>
    </row>
    <row r="36" spans="1:22" x14ac:dyDescent="0.3">
      <c r="A36">
        <v>2052</v>
      </c>
      <c r="B36">
        <v>30</v>
      </c>
      <c r="C36">
        <v>9</v>
      </c>
      <c r="D36">
        <f t="shared" si="0"/>
        <v>0.44314421433790741</v>
      </c>
      <c r="E36">
        <f t="shared" si="24"/>
        <v>55116.743000000002</v>
      </c>
      <c r="F36">
        <f t="shared" si="1"/>
        <v>24424.665773599358</v>
      </c>
      <c r="G36">
        <f t="shared" si="2"/>
        <v>904.71207876815834</v>
      </c>
      <c r="H36">
        <f t="shared" si="25"/>
        <v>47849.22</v>
      </c>
      <c r="I36">
        <f t="shared" si="3"/>
        <v>21204.105003581688</v>
      </c>
      <c r="J36">
        <f t="shared" si="4"/>
        <v>785.41954653661116</v>
      </c>
      <c r="K36">
        <f t="shared" si="5"/>
        <v>7267.523000000001</v>
      </c>
      <c r="L36">
        <f t="shared" si="6"/>
        <v>3220.5607700176724</v>
      </c>
      <c r="M36">
        <f t="shared" si="7"/>
        <v>119.2925322315472</v>
      </c>
      <c r="N36">
        <f t="shared" si="26"/>
        <v>6454.424</v>
      </c>
      <c r="O36">
        <f t="shared" si="8"/>
        <v>2860.2406524837338</v>
      </c>
      <c r="P36">
        <f t="shared" si="9"/>
        <v>105.94594376324254</v>
      </c>
      <c r="Q36">
        <f t="shared" si="27"/>
        <v>7331.2080000000005</v>
      </c>
      <c r="R36">
        <f t="shared" si="10"/>
        <v>3248.7824093077816</v>
      </c>
      <c r="S36">
        <f t="shared" si="11"/>
        <v>120.33788770068929</v>
      </c>
      <c r="T36">
        <f t="shared" si="28"/>
        <v>7331.2080000000005</v>
      </c>
      <c r="U36">
        <f t="shared" si="12"/>
        <v>3248.7824093077816</v>
      </c>
      <c r="V36">
        <f t="shared" si="13"/>
        <v>120.33788770068929</v>
      </c>
    </row>
    <row r="37" spans="1:22" x14ac:dyDescent="0.3">
      <c r="A37">
        <v>2053</v>
      </c>
      <c r="B37">
        <v>31</v>
      </c>
      <c r="D37">
        <f t="shared" si="0"/>
        <v>0.43128390689820673</v>
      </c>
      <c r="E37">
        <v>56485.46</v>
      </c>
      <c r="F37">
        <f t="shared" si="1"/>
        <v>24361.269871742381</v>
      </c>
      <c r="G37">
        <f t="shared" si="2"/>
        <v>902.36383627075622</v>
      </c>
      <c r="H37">
        <v>49082.65</v>
      </c>
      <c r="I37">
        <f t="shared" si="3"/>
        <v>21168.557052917266</v>
      </c>
      <c r="J37">
        <f t="shared" si="4"/>
        <v>784.10281775761109</v>
      </c>
      <c r="K37">
        <f t="shared" si="5"/>
        <v>7402.8099999999977</v>
      </c>
      <c r="L37">
        <f t="shared" si="6"/>
        <v>3192.7128188251127</v>
      </c>
      <c r="M37">
        <f t="shared" si="7"/>
        <v>118.26101851314506</v>
      </c>
      <c r="N37">
        <v>6579.73</v>
      </c>
      <c r="O37">
        <f t="shared" si="8"/>
        <v>2837.7316607353378</v>
      </c>
      <c r="P37">
        <f t="shared" si="9"/>
        <v>105.11219001183284</v>
      </c>
      <c r="Q37">
        <v>7470.76</v>
      </c>
      <c r="R37">
        <f t="shared" si="10"/>
        <v>3222.0185602988468</v>
      </c>
      <c r="S37">
        <f t="shared" si="11"/>
        <v>119.34653012400209</v>
      </c>
      <c r="T37">
        <v>8224.2000000000007</v>
      </c>
      <c r="U37">
        <f t="shared" si="12"/>
        <v>3546.9651071122321</v>
      </c>
      <c r="V37">
        <f t="shared" si="13"/>
        <v>131.38284900677013</v>
      </c>
    </row>
    <row r="38" spans="1:22" x14ac:dyDescent="0.3">
      <c r="A38">
        <v>2054</v>
      </c>
      <c r="B38">
        <v>32</v>
      </c>
      <c r="C38">
        <v>1</v>
      </c>
      <c r="D38">
        <f t="shared" si="0"/>
        <v>0.4197410286113934</v>
      </c>
      <c r="E38">
        <f>$E$37+C8*0.1*($E$47-$E$37)</f>
        <v>58402.216</v>
      </c>
      <c r="F38">
        <f t="shared" si="1"/>
        <v>24513.806217024776</v>
      </c>
      <c r="G38">
        <f t="shared" si="2"/>
        <v>908.01392275739715</v>
      </c>
      <c r="H38">
        <f>$H$37+C38*0.1*($H$47-$H$37)</f>
        <v>50826.923999999999</v>
      </c>
      <c r="I38">
        <f t="shared" si="3"/>
        <v>21334.145360913117</v>
      </c>
      <c r="J38">
        <f t="shared" si="4"/>
        <v>790.23636094445612</v>
      </c>
      <c r="K38">
        <f t="shared" si="5"/>
        <v>7575.2920000000013</v>
      </c>
      <c r="L38">
        <f t="shared" si="6"/>
        <v>3179.66085611166</v>
      </c>
      <c r="M38">
        <f t="shared" si="7"/>
        <v>117.77756181294096</v>
      </c>
      <c r="N38">
        <f>$N$37+C38*0.1*($N$47-$N$37)</f>
        <v>6756.6169999999993</v>
      </c>
      <c r="O38">
        <f t="shared" si="8"/>
        <v>2836.0293695132268</v>
      </c>
      <c r="P38">
        <f t="shared" si="9"/>
        <v>105.0491355797067</v>
      </c>
      <c r="Q38">
        <f>$Q$37+C38*0.1*($Q$47-$Q$37)</f>
        <v>7648.9870000000001</v>
      </c>
      <c r="R38">
        <f t="shared" si="10"/>
        <v>3210.5936712151761</v>
      </c>
      <c r="S38">
        <f t="shared" si="11"/>
        <v>118.92334172714156</v>
      </c>
      <c r="T38">
        <f>$T$37+C38*0.1*($T$47-$T$37)</f>
        <v>8405.9790000000012</v>
      </c>
      <c r="U38">
        <f t="shared" si="12"/>
        <v>3528.3342719457723</v>
      </c>
      <c r="V38">
        <f t="shared" si="13"/>
        <v>130.69274574112569</v>
      </c>
    </row>
    <row r="39" spans="1:22" x14ac:dyDescent="0.3">
      <c r="A39">
        <v>2055</v>
      </c>
      <c r="B39">
        <v>33</v>
      </c>
      <c r="C39">
        <v>2</v>
      </c>
      <c r="D39">
        <f t="shared" si="0"/>
        <v>0.40850708380670886</v>
      </c>
      <c r="E39">
        <f t="shared" ref="E39:E46" si="29">$E$37+C9*0.1*($E$47-$E$37)</f>
        <v>60318.972000000002</v>
      </c>
      <c r="F39">
        <f t="shared" si="1"/>
        <v>24640.727349938526</v>
      </c>
      <c r="G39">
        <f t="shared" si="2"/>
        <v>912.71519822468008</v>
      </c>
      <c r="H39">
        <f t="shared" ref="H39:H46" si="30">$H$37+C39*0.1*($H$47-$H$37)</f>
        <v>52571.198000000004</v>
      </c>
      <c r="I39">
        <f t="shared" si="3"/>
        <v>21475.706787205087</v>
      </c>
      <c r="J39">
        <f t="shared" si="4"/>
        <v>795.47992634023842</v>
      </c>
      <c r="K39">
        <f t="shared" si="5"/>
        <v>7747.7739999999976</v>
      </c>
      <c r="L39">
        <f t="shared" si="6"/>
        <v>3165.020562733439</v>
      </c>
      <c r="M39">
        <f t="shared" si="7"/>
        <v>117.2352718844416</v>
      </c>
      <c r="N39">
        <f t="shared" ref="N39:N46" si="31">$N$37+C39*0.1*($N$47-$N$37)</f>
        <v>6933.5039999999999</v>
      </c>
      <c r="O39">
        <f t="shared" si="8"/>
        <v>2832.385499602151</v>
      </c>
      <c r="P39">
        <f t="shared" si="9"/>
        <v>104.91416328765702</v>
      </c>
      <c r="Q39">
        <f t="shared" ref="Q39:Q46" si="32">$Q$37+C39*0.1*($Q$47-$Q$37)</f>
        <v>7827.2139999999999</v>
      </c>
      <c r="R39">
        <f t="shared" si="10"/>
        <v>3197.4723654710447</v>
      </c>
      <c r="S39">
        <f t="shared" si="11"/>
        <v>118.43731649732013</v>
      </c>
      <c r="T39">
        <f t="shared" ref="T39:T46" si="33">$T$37+C39*0.1*($T$47-$T$37)</f>
        <v>8587.7579999999998</v>
      </c>
      <c r="U39">
        <f t="shared" si="12"/>
        <v>3508.1599770177345</v>
      </c>
      <c r="V39">
        <f t="shared" si="13"/>
        <v>129.94547130669903</v>
      </c>
    </row>
    <row r="40" spans="1:22" x14ac:dyDescent="0.3">
      <c r="A40">
        <v>2056</v>
      </c>
      <c r="B40">
        <v>34</v>
      </c>
      <c r="C40">
        <v>3</v>
      </c>
      <c r="D40">
        <f t="shared" si="0"/>
        <v>0.39757380419144417</v>
      </c>
      <c r="E40">
        <f t="shared" si="29"/>
        <v>62235.728000000003</v>
      </c>
      <c r="F40">
        <f t="shared" si="1"/>
        <v>24743.29513758398</v>
      </c>
      <c r="G40">
        <f t="shared" si="2"/>
        <v>916.51440339029068</v>
      </c>
      <c r="H40">
        <f t="shared" si="30"/>
        <v>54315.472000000002</v>
      </c>
      <c r="I40">
        <f t="shared" si="3"/>
        <v>21594.40882949387</v>
      </c>
      <c r="J40">
        <f t="shared" si="4"/>
        <v>799.87675913330747</v>
      </c>
      <c r="K40">
        <f t="shared" si="5"/>
        <v>7920.2560000000012</v>
      </c>
      <c r="L40">
        <f t="shared" si="6"/>
        <v>3148.8863080901115</v>
      </c>
      <c r="M40">
        <f t="shared" si="7"/>
        <v>116.63764425698324</v>
      </c>
      <c r="N40">
        <f t="shared" si="31"/>
        <v>7110.3909999999996</v>
      </c>
      <c r="O40">
        <f t="shared" si="8"/>
        <v>2826.9051991586066</v>
      </c>
      <c r="P40">
        <f t="shared" si="9"/>
        <v>104.71116792008428</v>
      </c>
      <c r="Q40">
        <f t="shared" si="32"/>
        <v>8005.4410000000007</v>
      </c>
      <c r="R40">
        <f t="shared" si="10"/>
        <v>3182.7536326001591</v>
      </c>
      <c r="S40">
        <f t="shared" si="11"/>
        <v>117.89212109788724</v>
      </c>
      <c r="T40">
        <f t="shared" si="33"/>
        <v>8769.5370000000003</v>
      </c>
      <c r="U40">
        <f t="shared" si="12"/>
        <v>3486.538186087625</v>
      </c>
      <c r="V40">
        <f t="shared" si="13"/>
        <v>129.14458028938103</v>
      </c>
    </row>
    <row r="41" spans="1:22" x14ac:dyDescent="0.3">
      <c r="A41">
        <v>2057</v>
      </c>
      <c r="B41">
        <v>35</v>
      </c>
      <c r="C41">
        <v>4</v>
      </c>
      <c r="D41">
        <f t="shared" si="0"/>
        <v>0.38693314276539575</v>
      </c>
      <c r="E41">
        <f t="shared" si="29"/>
        <v>64152.484000000004</v>
      </c>
      <c r="F41">
        <f t="shared" si="1"/>
        <v>24822.722250326769</v>
      </c>
      <c r="G41">
        <f t="shared" si="2"/>
        <v>919.45645667962378</v>
      </c>
      <c r="H41">
        <f t="shared" si="30"/>
        <v>56059.745999999999</v>
      </c>
      <c r="I41">
        <f t="shared" si="3"/>
        <v>21691.373702409823</v>
      </c>
      <c r="J41">
        <f t="shared" si="4"/>
        <v>803.4684271854494</v>
      </c>
      <c r="K41">
        <f t="shared" si="5"/>
        <v>8092.7380000000048</v>
      </c>
      <c r="L41">
        <f t="shared" si="6"/>
        <v>3131.3485479169453</v>
      </c>
      <c r="M41">
        <f t="shared" si="7"/>
        <v>115.98802949417437</v>
      </c>
      <c r="N41">
        <f t="shared" si="31"/>
        <v>7287.2780000000002</v>
      </c>
      <c r="O41">
        <f t="shared" si="8"/>
        <v>2819.6893787451277</v>
      </c>
      <c r="P41">
        <f t="shared" si="9"/>
        <v>104.44388729701215</v>
      </c>
      <c r="Q41">
        <f t="shared" si="32"/>
        <v>8183.6680000000006</v>
      </c>
      <c r="R41">
        <f t="shared" si="10"/>
        <v>3166.5323785886007</v>
      </c>
      <c r="S41">
        <f t="shared" si="11"/>
        <v>117.29127093383357</v>
      </c>
      <c r="T41">
        <f t="shared" si="33"/>
        <v>8951.3160000000007</v>
      </c>
      <c r="U41">
        <f t="shared" si="12"/>
        <v>3463.5608317661718</v>
      </c>
      <c r="V41">
        <f t="shared" si="13"/>
        <v>128.29347795760526</v>
      </c>
    </row>
    <row r="42" spans="1:22" x14ac:dyDescent="0.3">
      <c r="A42">
        <v>2058</v>
      </c>
      <c r="B42">
        <v>36</v>
      </c>
      <c r="C42">
        <v>5</v>
      </c>
      <c r="D42">
        <f t="shared" si="0"/>
        <v>0.37657726789819534</v>
      </c>
      <c r="E42">
        <f t="shared" si="29"/>
        <v>66069.240000000005</v>
      </c>
      <c r="F42">
        <f t="shared" si="1"/>
        <v>24880.173891310165</v>
      </c>
      <c r="G42">
        <f t="shared" si="2"/>
        <v>921.5845182885123</v>
      </c>
      <c r="H42">
        <f t="shared" si="30"/>
        <v>57804.020000000004</v>
      </c>
      <c r="I42">
        <f t="shared" si="3"/>
        <v>21767.679925132645</v>
      </c>
      <c r="J42">
        <f t="shared" si="4"/>
        <v>806.29487983878028</v>
      </c>
      <c r="K42">
        <f t="shared" si="5"/>
        <v>8265.2200000000012</v>
      </c>
      <c r="L42">
        <f t="shared" si="6"/>
        <v>3112.4939661775225</v>
      </c>
      <c r="M42">
        <f t="shared" si="7"/>
        <v>115.2896384497321</v>
      </c>
      <c r="N42">
        <f t="shared" si="31"/>
        <v>7464.165</v>
      </c>
      <c r="O42">
        <f t="shared" si="8"/>
        <v>2810.8348628413332</v>
      </c>
      <c r="P42">
        <f t="shared" si="9"/>
        <v>104.11590788619596</v>
      </c>
      <c r="Q42">
        <f t="shared" si="32"/>
        <v>8361.8950000000004</v>
      </c>
      <c r="R42">
        <f t="shared" si="10"/>
        <v>3148.8995735515805</v>
      </c>
      <c r="S42">
        <f t="shared" si="11"/>
        <v>116.63813562187366</v>
      </c>
      <c r="T42">
        <f t="shared" si="33"/>
        <v>9133.0950000000012</v>
      </c>
      <c r="U42">
        <f t="shared" si="12"/>
        <v>3439.3159625546687</v>
      </c>
      <c r="V42">
        <f t="shared" si="13"/>
        <v>127.39542570882033</v>
      </c>
    </row>
    <row r="43" spans="1:22" x14ac:dyDescent="0.3">
      <c r="A43">
        <v>2059</v>
      </c>
      <c r="B43">
        <v>37</v>
      </c>
      <c r="C43">
        <v>6</v>
      </c>
      <c r="D43">
        <f t="shared" si="0"/>
        <v>0.36649855756515354</v>
      </c>
      <c r="E43">
        <f t="shared" si="29"/>
        <v>67985.995999999999</v>
      </c>
      <c r="F43">
        <f t="shared" si="1"/>
        <v>24916.769468630297</v>
      </c>
      <c r="G43">
        <f t="shared" si="2"/>
        <v>922.94005212213403</v>
      </c>
      <c r="H43">
        <f t="shared" si="30"/>
        <v>59548.294000000002</v>
      </c>
      <c r="I43">
        <f t="shared" si="3"/>
        <v>21824.363856465687</v>
      </c>
      <c r="J43">
        <f t="shared" si="4"/>
        <v>808.39450477630965</v>
      </c>
      <c r="K43">
        <f t="shared" si="5"/>
        <v>8437.7019999999975</v>
      </c>
      <c r="L43">
        <f t="shared" si="6"/>
        <v>3092.4056121646104</v>
      </c>
      <c r="M43">
        <f t="shared" si="7"/>
        <v>114.54554734582447</v>
      </c>
      <c r="N43">
        <f t="shared" si="31"/>
        <v>7641.0519999999997</v>
      </c>
      <c r="O43">
        <f t="shared" si="8"/>
        <v>2800.4345362803315</v>
      </c>
      <c r="P43">
        <f t="shared" si="9"/>
        <v>103.73067022726175</v>
      </c>
      <c r="Q43">
        <f t="shared" si="32"/>
        <v>8540.1220000000012</v>
      </c>
      <c r="R43">
        <f t="shared" si="10"/>
        <v>3129.9423944304344</v>
      </c>
      <c r="S43">
        <f t="shared" si="11"/>
        <v>115.93594427607393</v>
      </c>
      <c r="T43">
        <f t="shared" si="33"/>
        <v>9314.8739999999998</v>
      </c>
      <c r="U43">
        <f t="shared" si="12"/>
        <v>3413.8878849011521</v>
      </c>
      <c r="V43">
        <f t="shared" si="13"/>
        <v>126.45354633138143</v>
      </c>
    </row>
    <row r="44" spans="1:22" x14ac:dyDescent="0.3">
      <c r="A44">
        <v>2060</v>
      </c>
      <c r="B44">
        <v>38</v>
      </c>
      <c r="C44">
        <v>7</v>
      </c>
      <c r="D44">
        <f t="shared" si="0"/>
        <v>0.35668959373737574</v>
      </c>
      <c r="E44">
        <f t="shared" si="29"/>
        <v>69902.752000000008</v>
      </c>
      <c r="F44">
        <f t="shared" si="1"/>
        <v>24933.584212004531</v>
      </c>
      <c r="G44">
        <f t="shared" si="2"/>
        <v>923.56288567789557</v>
      </c>
      <c r="H44">
        <f t="shared" si="30"/>
        <v>61292.567999999999</v>
      </c>
      <c r="I44">
        <f t="shared" si="3"/>
        <v>21862.421179040477</v>
      </c>
      <c r="J44">
        <f t="shared" si="4"/>
        <v>809.80418299824066</v>
      </c>
      <c r="K44">
        <f t="shared" si="5"/>
        <v>8610.1840000000084</v>
      </c>
      <c r="L44">
        <f t="shared" si="6"/>
        <v>3071.1630329640557</v>
      </c>
      <c r="M44">
        <f t="shared" si="7"/>
        <v>113.7587026796549</v>
      </c>
      <c r="N44">
        <f t="shared" si="31"/>
        <v>7817.9390000000003</v>
      </c>
      <c r="O44">
        <f t="shared" si="8"/>
        <v>2788.5774857735855</v>
      </c>
      <c r="P44">
        <f t="shared" si="9"/>
        <v>103.29147417391751</v>
      </c>
      <c r="Q44">
        <f t="shared" si="32"/>
        <v>8718.3490000000002</v>
      </c>
      <c r="R44">
        <f t="shared" si="10"/>
        <v>3109.744362870656</v>
      </c>
      <c r="S44">
        <f t="shared" si="11"/>
        <v>115.18779061498172</v>
      </c>
      <c r="T44">
        <f t="shared" si="33"/>
        <v>9496.6530000000002</v>
      </c>
      <c r="U44">
        <f t="shared" si="12"/>
        <v>3387.3573004348304</v>
      </c>
      <c r="V44">
        <f t="shared" si="13"/>
        <v>125.47082908783968</v>
      </c>
    </row>
    <row r="45" spans="1:22" x14ac:dyDescent="0.3">
      <c r="A45">
        <v>2061</v>
      </c>
      <c r="B45">
        <v>39</v>
      </c>
      <c r="C45">
        <v>8</v>
      </c>
      <c r="D45">
        <f t="shared" si="0"/>
        <v>0.34714315692202019</v>
      </c>
      <c r="E45">
        <f t="shared" si="29"/>
        <v>71819.508000000002</v>
      </c>
      <c r="F45">
        <f t="shared" si="1"/>
        <v>24931.650735706284</v>
      </c>
      <c r="G45">
        <f t="shared" si="2"/>
        <v>923.49126793797438</v>
      </c>
      <c r="H45">
        <f t="shared" si="30"/>
        <v>63036.842000000004</v>
      </c>
      <c r="I45">
        <f t="shared" si="3"/>
        <v>21882.808334274596</v>
      </c>
      <c r="J45">
        <f t="shared" si="4"/>
        <v>810.55934197413001</v>
      </c>
      <c r="K45">
        <f t="shared" si="5"/>
        <v>8782.6659999999974</v>
      </c>
      <c r="L45">
        <f t="shared" si="6"/>
        <v>3048.8424014316906</v>
      </c>
      <c r="M45">
        <f t="shared" si="7"/>
        <v>112.93192596384446</v>
      </c>
      <c r="N45">
        <f t="shared" si="31"/>
        <v>7994.826</v>
      </c>
      <c r="O45">
        <f t="shared" si="8"/>
        <v>2775.3491366822468</v>
      </c>
      <c r="P45">
        <f t="shared" si="9"/>
        <v>102.801483960089</v>
      </c>
      <c r="Q45">
        <f t="shared" si="32"/>
        <v>8896.5760000000009</v>
      </c>
      <c r="R45">
        <f t="shared" si="10"/>
        <v>3088.385478436679</v>
      </c>
      <c r="S45">
        <f t="shared" si="11"/>
        <v>114.39663789602336</v>
      </c>
      <c r="T45">
        <f t="shared" si="33"/>
        <v>9678.4320000000007</v>
      </c>
      <c r="U45">
        <f t="shared" si="12"/>
        <v>3359.8014385351021</v>
      </c>
      <c r="V45">
        <f t="shared" si="13"/>
        <v>124.45013462542052</v>
      </c>
    </row>
    <row r="46" spans="1:22" x14ac:dyDescent="0.3">
      <c r="A46">
        <v>2062</v>
      </c>
      <c r="B46">
        <v>40</v>
      </c>
      <c r="C46">
        <v>9</v>
      </c>
      <c r="D46">
        <f t="shared" si="0"/>
        <v>0.33785222084868144</v>
      </c>
      <c r="E46">
        <f t="shared" si="29"/>
        <v>73736.263999999996</v>
      </c>
      <c r="F46">
        <f t="shared" si="1"/>
        <v>24911.960549484676</v>
      </c>
      <c r="G46">
        <f t="shared" si="2"/>
        <v>922.76192533517246</v>
      </c>
      <c r="H46">
        <f t="shared" si="30"/>
        <v>64781.116000000002</v>
      </c>
      <c r="I46">
        <f t="shared" si="3"/>
        <v>21886.443909656053</v>
      </c>
      <c r="J46">
        <f t="shared" si="4"/>
        <v>810.69400702917574</v>
      </c>
      <c r="K46">
        <f t="shared" si="5"/>
        <v>8955.1479999999938</v>
      </c>
      <c r="L46">
        <f t="shared" si="6"/>
        <v>3025.516639828626</v>
      </c>
      <c r="M46">
        <f t="shared" si="7"/>
        <v>112.06791830599683</v>
      </c>
      <c r="N46">
        <f t="shared" si="31"/>
        <v>8171.7130000000006</v>
      </c>
      <c r="O46">
        <f t="shared" si="8"/>
        <v>2760.8313851880412</v>
      </c>
      <c r="P46">
        <f t="shared" si="9"/>
        <v>102.26373309565099</v>
      </c>
      <c r="Q46">
        <f t="shared" si="32"/>
        <v>9074.8029999999999</v>
      </c>
      <c r="R46">
        <f t="shared" si="10"/>
        <v>3065.942347314277</v>
      </c>
      <c r="S46">
        <f t="shared" si="11"/>
        <v>113.56532368275941</v>
      </c>
      <c r="T46">
        <f t="shared" si="33"/>
        <v>9860.2109999999993</v>
      </c>
      <c r="U46">
        <f t="shared" si="12"/>
        <v>3331.2941843865979</v>
      </c>
      <c r="V46">
        <f t="shared" si="13"/>
        <v>123.39419971930022</v>
      </c>
    </row>
    <row r="47" spans="1:22" x14ac:dyDescent="0.3">
      <c r="A47">
        <v>2063</v>
      </c>
      <c r="B47">
        <v>41</v>
      </c>
      <c r="D47">
        <f t="shared" si="0"/>
        <v>0.32880994729798679</v>
      </c>
      <c r="E47">
        <v>75653.02</v>
      </c>
      <c r="F47">
        <f t="shared" si="1"/>
        <v>24875.465519133541</v>
      </c>
      <c r="G47">
        <f t="shared" si="2"/>
        <v>921.41011585373542</v>
      </c>
      <c r="H47">
        <v>66525.39</v>
      </c>
      <c r="I47">
        <f t="shared" si="3"/>
        <v>21874.209979878018</v>
      </c>
      <c r="J47">
        <f t="shared" si="4"/>
        <v>810.24085102108199</v>
      </c>
      <c r="K47">
        <f t="shared" si="5"/>
        <v>9127.6300000000047</v>
      </c>
      <c r="L47">
        <f t="shared" si="6"/>
        <v>3001.2555392555246</v>
      </c>
      <c r="M47">
        <f t="shared" si="7"/>
        <v>111.16926483265354</v>
      </c>
      <c r="N47">
        <v>8348.6</v>
      </c>
      <c r="O47">
        <f t="shared" si="8"/>
        <v>2745.1027260119727</v>
      </c>
      <c r="P47">
        <f t="shared" si="9"/>
        <v>101.6811290972455</v>
      </c>
      <c r="Q47">
        <v>9253.0300000000007</v>
      </c>
      <c r="R47">
        <f t="shared" si="10"/>
        <v>3042.4883066466909</v>
      </c>
      <c r="S47">
        <f t="shared" si="11"/>
        <v>112.69656445040911</v>
      </c>
      <c r="T47">
        <v>10041.99</v>
      </c>
      <c r="U47">
        <f t="shared" si="12"/>
        <v>3301.9062026669103</v>
      </c>
      <c r="V47">
        <f t="shared" si="13"/>
        <v>122.30564185411306</v>
      </c>
    </row>
    <row r="48" spans="1:22" x14ac:dyDescent="0.3">
      <c r="A48">
        <v>2064</v>
      </c>
      <c r="B48">
        <v>42</v>
      </c>
      <c r="C48">
        <v>1</v>
      </c>
      <c r="D48">
        <f t="shared" si="0"/>
        <v>0.32000968106860028</v>
      </c>
      <c r="E48">
        <f>$E$47+C8*0.1*($E$57-$E$47)</f>
        <v>78274.004000000001</v>
      </c>
      <c r="F48">
        <f t="shared" si="1"/>
        <v>25048.439056002342</v>
      </c>
      <c r="G48">
        <f t="shared" si="2"/>
        <v>927.81721470876278</v>
      </c>
      <c r="H48">
        <f>$H$47+C48*0.1*($H$57-$H$47)</f>
        <v>68939.915999999997</v>
      </c>
      <c r="I48">
        <f t="shared" si="3"/>
        <v>22061.440532056095</v>
      </c>
      <c r="J48">
        <f t="shared" si="4"/>
        <v>817.17604283251012</v>
      </c>
      <c r="K48">
        <f t="shared" si="5"/>
        <v>9334.0880000000034</v>
      </c>
      <c r="L48">
        <f t="shared" si="6"/>
        <v>2986.9985239462503</v>
      </c>
      <c r="M48">
        <f t="shared" si="7"/>
        <v>110.64117187625268</v>
      </c>
      <c r="N48">
        <f>$N$47+C48*0.1*($N$57-$N$47)</f>
        <v>8562.8080000000009</v>
      </c>
      <c r="O48">
        <f t="shared" si="8"/>
        <v>2740.1814571316595</v>
      </c>
      <c r="P48">
        <f t="shared" si="9"/>
        <v>101.49884077280514</v>
      </c>
      <c r="Q48">
        <f>$Q$47+C48*0.1*($Q$57-$Q$47)</f>
        <v>9457.0079999999998</v>
      </c>
      <c r="R48">
        <f t="shared" si="10"/>
        <v>3026.3341139432014</v>
      </c>
      <c r="S48">
        <f t="shared" si="11"/>
        <v>112.09819829886928</v>
      </c>
      <c r="T48">
        <f>$T$47+C48*0.1*($T$57-$T$47)</f>
        <v>10238.579</v>
      </c>
      <c r="U48">
        <f t="shared" si="12"/>
        <v>3276.4444003856684</v>
      </c>
      <c r="V48">
        <f t="shared" si="13"/>
        <v>121.36251328545336</v>
      </c>
    </row>
    <row r="49" spans="1:22" x14ac:dyDescent="0.3">
      <c r="A49">
        <v>2065</v>
      </c>
      <c r="B49">
        <v>43</v>
      </c>
      <c r="C49">
        <v>2</v>
      </c>
      <c r="D49">
        <f t="shared" si="0"/>
        <v>0.31144494507892967</v>
      </c>
      <c r="E49">
        <f t="shared" ref="E49:E56" si="34">$E$47+C9*0.1*($E$57-$E$47)</f>
        <v>80894.987999999998</v>
      </c>
      <c r="F49">
        <f t="shared" si="1"/>
        <v>25194.335094820675</v>
      </c>
      <c r="G49">
        <f t="shared" si="2"/>
        <v>933.22133813820381</v>
      </c>
      <c r="H49">
        <f t="shared" ref="H49:H56" si="35">$H$47+C49*0.1*($H$57-$H$47)</f>
        <v>71354.441999999995</v>
      </c>
      <c r="I49">
        <f t="shared" si="3"/>
        <v>22222.980269827673</v>
      </c>
      <c r="J49">
        <f t="shared" si="4"/>
        <v>823.15962325558223</v>
      </c>
      <c r="K49">
        <f t="shared" si="5"/>
        <v>9540.5460000000021</v>
      </c>
      <c r="L49">
        <f t="shared" si="6"/>
        <v>2971.3548249930027</v>
      </c>
      <c r="M49">
        <f t="shared" si="7"/>
        <v>110.06171488262152</v>
      </c>
      <c r="N49">
        <f t="shared" ref="N49:N56" si="36">$N$47+C49*0.1*($N$57-$N$47)</f>
        <v>8777.0159999999996</v>
      </c>
      <c r="O49">
        <f t="shared" si="8"/>
        <v>2733.5572660768867</v>
      </c>
      <c r="P49">
        <f t="shared" si="9"/>
        <v>101.2534746451835</v>
      </c>
      <c r="Q49">
        <f t="shared" ref="Q49:Q56" si="37">$Q$47+C49*0.1*($Q$57-$Q$47)</f>
        <v>9660.9860000000008</v>
      </c>
      <c r="R49">
        <f t="shared" si="10"/>
        <v>3008.8652541783085</v>
      </c>
      <c r="S49">
        <f t="shared" si="11"/>
        <v>111.45113567053687</v>
      </c>
      <c r="T49">
        <f t="shared" ref="T49:T56" si="38">$T$47+C49*0.1*($T$57-$T$47)</f>
        <v>10435.168</v>
      </c>
      <c r="U49">
        <f t="shared" si="12"/>
        <v>3249.9803246494043</v>
      </c>
      <c r="V49">
        <f t="shared" si="13"/>
        <v>120.38225958642782</v>
      </c>
    </row>
    <row r="50" spans="1:22" x14ac:dyDescent="0.3">
      <c r="A50">
        <v>2066</v>
      </c>
      <c r="B50">
        <v>44</v>
      </c>
      <c r="C50">
        <v>3</v>
      </c>
      <c r="D50">
        <f t="shared" si="0"/>
        <v>0.30310943559993159</v>
      </c>
      <c r="E50">
        <f t="shared" si="34"/>
        <v>83515.972000000009</v>
      </c>
      <c r="F50">
        <f t="shared" si="1"/>
        <v>25314.479136499693</v>
      </c>
      <c r="G50">
        <f t="shared" si="2"/>
        <v>937.67158391460748</v>
      </c>
      <c r="H50">
        <f t="shared" si="35"/>
        <v>73768.967999999993</v>
      </c>
      <c r="I50">
        <f t="shared" si="3"/>
        <v>22360.070255269413</v>
      </c>
      <c r="J50">
        <f t="shared" si="4"/>
        <v>828.237562370776</v>
      </c>
      <c r="K50">
        <f t="shared" si="5"/>
        <v>9747.0040000000154</v>
      </c>
      <c r="L50">
        <f t="shared" si="6"/>
        <v>2954.4088812302803</v>
      </c>
      <c r="M50">
        <f t="shared" si="7"/>
        <v>109.43402154383149</v>
      </c>
      <c r="N50">
        <f t="shared" si="36"/>
        <v>8991.2240000000002</v>
      </c>
      <c r="O50">
        <f t="shared" si="8"/>
        <v>2725.3248319925592</v>
      </c>
      <c r="P50">
        <f t="shared" si="9"/>
        <v>100.94853771696546</v>
      </c>
      <c r="Q50">
        <f t="shared" si="37"/>
        <v>9864.9639999999999</v>
      </c>
      <c r="R50">
        <f t="shared" si="10"/>
        <v>2990.1636702536434</v>
      </c>
      <c r="S50">
        <f t="shared" si="11"/>
        <v>110.75841180583494</v>
      </c>
      <c r="T50">
        <f t="shared" si="38"/>
        <v>10631.757</v>
      </c>
      <c r="U50">
        <f t="shared" si="12"/>
        <v>3222.5858637056217</v>
      </c>
      <c r="V50">
        <f t="shared" si="13"/>
        <v>119.36754356382529</v>
      </c>
    </row>
    <row r="51" spans="1:22" x14ac:dyDescent="0.3">
      <c r="A51">
        <v>2067</v>
      </c>
      <c r="B51">
        <v>45</v>
      </c>
      <c r="C51">
        <v>4</v>
      </c>
      <c r="D51">
        <f t="shared" si="0"/>
        <v>0.29499701761550506</v>
      </c>
      <c r="E51">
        <f t="shared" si="34"/>
        <v>86136.956000000006</v>
      </c>
      <c r="F51">
        <f t="shared" si="1"/>
        <v>25410.145126477986</v>
      </c>
      <c r="G51">
        <f t="shared" si="2"/>
        <v>941.21514014841387</v>
      </c>
      <c r="H51">
        <f t="shared" si="35"/>
        <v>76183.493999999992</v>
      </c>
      <c r="I51">
        <f t="shared" si="3"/>
        <v>22473.903521528722</v>
      </c>
      <c r="J51">
        <f t="shared" si="4"/>
        <v>832.45405122286695</v>
      </c>
      <c r="K51">
        <f t="shared" si="5"/>
        <v>9953.4620000000141</v>
      </c>
      <c r="L51">
        <f t="shared" si="6"/>
        <v>2936.2416049492645</v>
      </c>
      <c r="M51">
        <f t="shared" si="7"/>
        <v>108.76108892554694</v>
      </c>
      <c r="N51">
        <f t="shared" si="36"/>
        <v>9205.4320000000007</v>
      </c>
      <c r="O51">
        <f t="shared" si="8"/>
        <v>2715.5749858623344</v>
      </c>
      <c r="P51">
        <f t="shared" si="9"/>
        <v>100.5873944513049</v>
      </c>
      <c r="Q51">
        <f t="shared" si="37"/>
        <v>10068.942000000001</v>
      </c>
      <c r="R51">
        <f t="shared" si="10"/>
        <v>2970.3078605434989</v>
      </c>
      <c r="S51">
        <f t="shared" si="11"/>
        <v>110.02293435672664</v>
      </c>
      <c r="T51">
        <f t="shared" si="38"/>
        <v>10828.346</v>
      </c>
      <c r="U51">
        <f t="shared" si="12"/>
        <v>3194.3297757087835</v>
      </c>
      <c r="V51">
        <f t="shared" si="13"/>
        <v>118.32091208291033</v>
      </c>
    </row>
    <row r="52" spans="1:22" x14ac:dyDescent="0.3">
      <c r="A52">
        <v>2068</v>
      </c>
      <c r="B52">
        <v>46</v>
      </c>
      <c r="C52">
        <v>5</v>
      </c>
      <c r="D52">
        <f t="shared" si="0"/>
        <v>0.28710172030706094</v>
      </c>
      <c r="E52">
        <f t="shared" si="34"/>
        <v>88757.94</v>
      </c>
      <c r="F52">
        <f t="shared" si="1"/>
        <v>25482.557264910898</v>
      </c>
      <c r="G52">
        <f t="shared" si="2"/>
        <v>943.89735233903059</v>
      </c>
      <c r="H52">
        <f t="shared" si="35"/>
        <v>78598.01999999999</v>
      </c>
      <c r="I52">
        <f t="shared" si="3"/>
        <v>22565.626754728779</v>
      </c>
      <c r="J52">
        <f t="shared" si="4"/>
        <v>835.85156412023707</v>
      </c>
      <c r="K52">
        <f t="shared" si="5"/>
        <v>10159.920000000013</v>
      </c>
      <c r="L52">
        <f t="shared" si="6"/>
        <v>2916.9305101821183</v>
      </c>
      <c r="M52">
        <f t="shared" si="7"/>
        <v>108.04578821879343</v>
      </c>
      <c r="N52">
        <f t="shared" si="36"/>
        <v>9419.64</v>
      </c>
      <c r="O52">
        <f t="shared" si="8"/>
        <v>2704.3948486732033</v>
      </c>
      <c r="P52">
        <f t="shared" si="9"/>
        <v>100.17327188966784</v>
      </c>
      <c r="Q52">
        <f t="shared" si="37"/>
        <v>10272.92</v>
      </c>
      <c r="R52">
        <f t="shared" si="10"/>
        <v>2949.3730045768125</v>
      </c>
      <c r="S52">
        <f t="shared" si="11"/>
        <v>109.24748804209148</v>
      </c>
      <c r="T52">
        <f t="shared" si="38"/>
        <v>11024.934999999999</v>
      </c>
      <c r="U52">
        <f t="shared" si="12"/>
        <v>3165.2778047735269</v>
      </c>
      <c r="V52">
        <f t="shared" si="13"/>
        <v>117.24480036614086</v>
      </c>
    </row>
    <row r="53" spans="1:22" x14ac:dyDescent="0.3">
      <c r="A53">
        <v>2069</v>
      </c>
      <c r="B53">
        <v>47</v>
      </c>
      <c r="C53">
        <v>6</v>
      </c>
      <c r="D53">
        <f t="shared" si="0"/>
        <v>0.2794177326589401</v>
      </c>
      <c r="E53">
        <f t="shared" si="34"/>
        <v>91378.923999999999</v>
      </c>
      <c r="F53">
        <f t="shared" si="1"/>
        <v>25532.891756893605</v>
      </c>
      <c r="G53">
        <f t="shared" si="2"/>
        <v>945.76178820470523</v>
      </c>
      <c r="H53">
        <f t="shared" si="35"/>
        <v>81012.546000000002</v>
      </c>
      <c r="I53">
        <f t="shared" si="3"/>
        <v>22636.341920248087</v>
      </c>
      <c r="J53">
        <f t="shared" si="4"/>
        <v>838.47091887376496</v>
      </c>
      <c r="K53">
        <f t="shared" si="5"/>
        <v>10366.377999999997</v>
      </c>
      <c r="L53">
        <f t="shared" si="6"/>
        <v>2896.5498366455172</v>
      </c>
      <c r="M53">
        <f t="shared" si="7"/>
        <v>107.29086933094017</v>
      </c>
      <c r="N53">
        <f t="shared" si="36"/>
        <v>9633.848</v>
      </c>
      <c r="O53">
        <f t="shared" si="8"/>
        <v>2691.8679649408646</v>
      </c>
      <c r="P53">
        <f t="shared" si="9"/>
        <v>99.709264597735057</v>
      </c>
      <c r="Q53">
        <f t="shared" si="37"/>
        <v>10476.898000000001</v>
      </c>
      <c r="R53">
        <f t="shared" si="10"/>
        <v>2927.4310844589845</v>
      </c>
      <c r="S53">
        <f t="shared" si="11"/>
        <v>108.43473914530117</v>
      </c>
      <c r="T53">
        <f t="shared" si="38"/>
        <v>11221.523999999999</v>
      </c>
      <c r="U53">
        <f t="shared" si="12"/>
        <v>3135.4927930578801</v>
      </c>
      <c r="V53">
        <f t="shared" si="13"/>
        <v>116.14153614483375</v>
      </c>
    </row>
    <row r="54" spans="1:22" x14ac:dyDescent="0.3">
      <c r="A54">
        <v>2070</v>
      </c>
      <c r="B54">
        <v>48</v>
      </c>
      <c r="C54">
        <v>7</v>
      </c>
      <c r="D54">
        <f t="shared" si="0"/>
        <v>0.27193939918145021</v>
      </c>
      <c r="E54">
        <f t="shared" si="34"/>
        <v>93999.907999999996</v>
      </c>
      <c r="F54">
        <f t="shared" si="1"/>
        <v>25562.278504631595</v>
      </c>
      <c r="G54">
        <f t="shared" si="2"/>
        <v>946.85030036207559</v>
      </c>
      <c r="H54">
        <f t="shared" si="35"/>
        <v>83427.072</v>
      </c>
      <c r="I54">
        <f t="shared" si="3"/>
        <v>22687.107835147588</v>
      </c>
      <c r="J54">
        <f t="shared" si="4"/>
        <v>840.35133504097166</v>
      </c>
      <c r="K54">
        <f t="shared" si="5"/>
        <v>10572.835999999996</v>
      </c>
      <c r="L54">
        <f t="shared" si="6"/>
        <v>2875.1706694840063</v>
      </c>
      <c r="M54">
        <f t="shared" si="7"/>
        <v>106.49896532110397</v>
      </c>
      <c r="N54">
        <f t="shared" si="36"/>
        <v>9848.0560000000005</v>
      </c>
      <c r="O54">
        <f t="shared" si="8"/>
        <v>2678.0744317452759</v>
      </c>
      <c r="P54">
        <f t="shared" si="9"/>
        <v>99.198339444997558</v>
      </c>
      <c r="Q54">
        <f t="shared" si="37"/>
        <v>10680.876</v>
      </c>
      <c r="R54">
        <f t="shared" si="10"/>
        <v>2904.5510021715713</v>
      </c>
      <c r="S54">
        <f t="shared" si="11"/>
        <v>107.58723985910801</v>
      </c>
      <c r="T54">
        <f t="shared" si="38"/>
        <v>11418.112999999999</v>
      </c>
      <c r="U54">
        <f t="shared" si="12"/>
        <v>3105.0347890059061</v>
      </c>
      <c r="V54">
        <f t="shared" si="13"/>
        <v>115.01334366857168</v>
      </c>
    </row>
    <row r="55" spans="1:22" x14ac:dyDescent="0.3">
      <c r="A55">
        <v>2071</v>
      </c>
      <c r="B55">
        <v>49</v>
      </c>
      <c r="C55">
        <v>8</v>
      </c>
      <c r="D55">
        <f t="shared" si="0"/>
        <v>0.26466121574837004</v>
      </c>
      <c r="E55">
        <f t="shared" si="34"/>
        <v>96620.892000000007</v>
      </c>
      <c r="F55">
        <f t="shared" si="1"/>
        <v>25571.802743411961</v>
      </c>
      <c r="G55">
        <f t="shared" si="2"/>
        <v>947.20308692405115</v>
      </c>
      <c r="H55">
        <f t="shared" si="35"/>
        <v>85841.597999999998</v>
      </c>
      <c r="I55">
        <f t="shared" si="3"/>
        <v>22718.941688462848</v>
      </c>
      <c r="J55">
        <f t="shared" si="4"/>
        <v>841.53049023904111</v>
      </c>
      <c r="K55">
        <f t="shared" si="5"/>
        <v>10779.294000000009</v>
      </c>
      <c r="L55">
        <f t="shared" si="6"/>
        <v>2852.8610549491132</v>
      </c>
      <c r="M55">
        <f t="shared" si="7"/>
        <v>105.67259668501002</v>
      </c>
      <c r="N55">
        <f t="shared" si="36"/>
        <v>10062.264000000001</v>
      </c>
      <c r="O55">
        <f t="shared" si="8"/>
        <v>2663.0910234210573</v>
      </c>
      <c r="P55">
        <f t="shared" si="9"/>
        <v>98.643340223403769</v>
      </c>
      <c r="Q55">
        <f t="shared" si="37"/>
        <v>10884.853999999999</v>
      </c>
      <c r="R55">
        <f t="shared" si="10"/>
        <v>2880.7986928835085</v>
      </c>
      <c r="S55">
        <f t="shared" si="11"/>
        <v>106.70743248279683</v>
      </c>
      <c r="T55">
        <f t="shared" si="38"/>
        <v>11614.701999999999</v>
      </c>
      <c r="U55">
        <f t="shared" si="12"/>
        <v>3073.9611518750248</v>
      </c>
      <c r="V55">
        <f t="shared" si="13"/>
        <v>113.86234757699143</v>
      </c>
    </row>
    <row r="56" spans="1:22" x14ac:dyDescent="0.3">
      <c r="A56">
        <v>2072</v>
      </c>
      <c r="B56">
        <v>50</v>
      </c>
      <c r="C56">
        <v>9</v>
      </c>
      <c r="D56">
        <f t="shared" si="0"/>
        <v>0.25757782554585884</v>
      </c>
      <c r="E56">
        <f t="shared" si="34"/>
        <v>99241.876000000004</v>
      </c>
      <c r="F56">
        <f t="shared" si="1"/>
        <v>25562.506623171757</v>
      </c>
      <c r="G56">
        <f t="shared" si="2"/>
        <v>946.85875008255857</v>
      </c>
      <c r="H56">
        <f t="shared" si="35"/>
        <v>88256.123999999996</v>
      </c>
      <c r="I56">
        <f t="shared" si="3"/>
        <v>22732.820511025686</v>
      </c>
      <c r="J56">
        <f t="shared" si="4"/>
        <v>842.04457458836521</v>
      </c>
      <c r="K56">
        <f t="shared" si="5"/>
        <v>10985.752000000008</v>
      </c>
      <c r="L56">
        <f t="shared" si="6"/>
        <v>2829.686112146072</v>
      </c>
      <c r="M56">
        <f t="shared" si="7"/>
        <v>104.81417549419335</v>
      </c>
      <c r="N56">
        <f t="shared" si="36"/>
        <v>10276.472</v>
      </c>
      <c r="O56">
        <f t="shared" si="8"/>
        <v>2646.9913120429032</v>
      </c>
      <c r="P56">
        <f t="shared" si="9"/>
        <v>98.046992110250017</v>
      </c>
      <c r="Q56">
        <f t="shared" si="37"/>
        <v>11088.832</v>
      </c>
      <c r="R56">
        <f t="shared" si="10"/>
        <v>2856.237234403337</v>
      </c>
      <c r="S56">
        <f t="shared" si="11"/>
        <v>105.79765347639616</v>
      </c>
      <c r="T56">
        <f t="shared" si="38"/>
        <v>11811.290999999999</v>
      </c>
      <c r="U56">
        <f t="shared" si="12"/>
        <v>3042.3266526693724</v>
      </c>
      <c r="V56">
        <f t="shared" si="13"/>
        <v>112.69057663844818</v>
      </c>
    </row>
    <row r="57" spans="1:22" x14ac:dyDescent="0.3">
      <c r="A57">
        <v>2073</v>
      </c>
      <c r="B57">
        <v>51</v>
      </c>
      <c r="D57">
        <f t="shared" si="0"/>
        <v>0.25068401512978966</v>
      </c>
      <c r="E57">
        <v>101862.86</v>
      </c>
      <c r="F57">
        <f t="shared" si="1"/>
        <v>25535.390737403646</v>
      </c>
      <c r="G57">
        <f t="shared" si="2"/>
        <v>945.85435274061319</v>
      </c>
      <c r="H57">
        <v>90670.65</v>
      </c>
      <c r="I57">
        <f t="shared" si="3"/>
        <v>22729.682596427861</v>
      </c>
      <c r="J57">
        <f t="shared" si="4"/>
        <v>841.92834334634495</v>
      </c>
      <c r="K57">
        <f t="shared" si="5"/>
        <v>11192.210000000006</v>
      </c>
      <c r="L57">
        <f t="shared" si="6"/>
        <v>2805.7081409757848</v>
      </c>
      <c r="M57">
        <f t="shared" si="7"/>
        <v>103.92600939426818</v>
      </c>
      <c r="N57">
        <v>10490.68</v>
      </c>
      <c r="O57">
        <f t="shared" si="8"/>
        <v>2629.8457838417817</v>
      </c>
      <c r="P57">
        <f t="shared" si="9"/>
        <v>97.411905980343519</v>
      </c>
      <c r="Q57">
        <v>11292.81</v>
      </c>
      <c r="R57">
        <f t="shared" si="10"/>
        <v>2830.9269528978398</v>
      </c>
      <c r="S57">
        <f t="shared" si="11"/>
        <v>104.86013737659361</v>
      </c>
      <c r="T57">
        <v>12007.88</v>
      </c>
      <c r="U57">
        <f t="shared" si="12"/>
        <v>3010.1835715966986</v>
      </c>
      <c r="V57">
        <f t="shared" si="13"/>
        <v>111.49996735990874</v>
      </c>
    </row>
    <row r="59" spans="1:22" x14ac:dyDescent="0.3">
      <c r="F59" t="s">
        <v>17</v>
      </c>
      <c r="G59" t="s">
        <v>18</v>
      </c>
      <c r="I59" t="s">
        <v>15</v>
      </c>
      <c r="J59" t="s">
        <v>16</v>
      </c>
      <c r="L59" t="s">
        <v>34</v>
      </c>
      <c r="M59" t="s">
        <v>32</v>
      </c>
      <c r="N59" t="s">
        <v>10</v>
      </c>
      <c r="O59" t="s">
        <v>21</v>
      </c>
      <c r="P59" t="s">
        <v>33</v>
      </c>
      <c r="R59" t="s">
        <v>24</v>
      </c>
      <c r="S59" t="s">
        <v>35</v>
      </c>
      <c r="U59" t="s">
        <v>19</v>
      </c>
      <c r="V59" t="s">
        <v>36</v>
      </c>
    </row>
    <row r="60" spans="1:22" x14ac:dyDescent="0.3">
      <c r="F60">
        <f>SUM(F7:F56)</f>
        <v>1254828.5653825682</v>
      </c>
      <c r="G60">
        <f>SUM(G7:G56)</f>
        <v>46480.003878375726</v>
      </c>
      <c r="I60">
        <f>SUM(I7:I56)</f>
        <v>1088687.118249855</v>
      </c>
      <c r="J60">
        <f>SUM(J7:J56)</f>
        <v>40325.971909289074</v>
      </c>
      <c r="L60">
        <f>SUM(L7:L56)</f>
        <v>166141.44713271316</v>
      </c>
      <c r="M60">
        <f>SUM(M7:M56)</f>
        <v>6154.03196908665</v>
      </c>
      <c r="N60" t="s">
        <v>10</v>
      </c>
      <c r="O60">
        <f>SUM(O7:O56)</f>
        <v>146315.34712884875</v>
      </c>
      <c r="P60">
        <f>SUM(P7:P56)</f>
        <v>5419.6549948170787</v>
      </c>
      <c r="R60">
        <f>SUM(R7:R56)</f>
        <v>167492.50103874324</v>
      </c>
      <c r="S60">
        <f>SUM(S7:S56)</f>
        <v>6204.0762480619487</v>
      </c>
      <c r="U60">
        <f>SUM(U7:U56)</f>
        <v>183652.31861957946</v>
      </c>
      <c r="V60">
        <f>SUM(V7:V56)</f>
        <v>6802.6507502307886</v>
      </c>
    </row>
    <row r="61" spans="1:22" x14ac:dyDescent="0.3">
      <c r="N61" t="s">
        <v>10</v>
      </c>
    </row>
    <row r="62" spans="1:22" x14ac:dyDescent="0.3">
      <c r="E62" t="s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60"/>
  <sheetViews>
    <sheetView tabSelected="1" workbookViewId="0">
      <pane ySplit="6" topLeftCell="A16" activePane="bottomLeft" state="frozen"/>
      <selection activeCell="F1" sqref="F1"/>
      <selection pane="bottomLeft" activeCell="E33" sqref="E33"/>
    </sheetView>
  </sheetViews>
  <sheetFormatPr defaultRowHeight="14.4" x14ac:dyDescent="0.3"/>
  <cols>
    <col min="1" max="1" width="48.88671875" bestFit="1" customWidth="1"/>
    <col min="2" max="2" width="12" bestFit="1" customWidth="1"/>
    <col min="3" max="3" width="18.33203125" bestFit="1" customWidth="1"/>
    <col min="4" max="4" width="12" bestFit="1" customWidth="1"/>
    <col min="5" max="5" width="22.33203125" bestFit="1" customWidth="1"/>
    <col min="6" max="6" width="24.88671875" bestFit="1" customWidth="1"/>
    <col min="7" max="7" width="31.5546875" bestFit="1" customWidth="1"/>
    <col min="8" max="8" width="19.6640625" bestFit="1" customWidth="1"/>
    <col min="9" max="9" width="22.33203125" bestFit="1" customWidth="1"/>
    <col min="10" max="10" width="29.109375" bestFit="1" customWidth="1"/>
    <col min="11" max="11" width="12.88671875" bestFit="1" customWidth="1"/>
  </cols>
  <sheetData>
    <row r="1" spans="1:7" x14ac:dyDescent="0.3">
      <c r="A1" t="s">
        <v>0</v>
      </c>
    </row>
    <row r="2" spans="1:7" x14ac:dyDescent="0.3">
      <c r="A2" t="s">
        <v>4</v>
      </c>
      <c r="B2">
        <v>2.75E-2</v>
      </c>
    </row>
    <row r="3" spans="1:7" x14ac:dyDescent="0.3">
      <c r="A3" t="s">
        <v>7</v>
      </c>
      <c r="B3">
        <v>50</v>
      </c>
    </row>
    <row r="4" spans="1:7" x14ac:dyDescent="0.3">
      <c r="A4" t="s">
        <v>8</v>
      </c>
      <c r="B4">
        <f>((1-(1/((1+B2)^B3)))/B2)</f>
        <v>26.997169980150588</v>
      </c>
    </row>
    <row r="6" spans="1:7" x14ac:dyDescent="0.3">
      <c r="A6" t="s">
        <v>1</v>
      </c>
      <c r="B6" t="s">
        <v>9</v>
      </c>
      <c r="C6" t="s">
        <v>11</v>
      </c>
      <c r="D6" t="s">
        <v>12</v>
      </c>
      <c r="E6" t="s">
        <v>3</v>
      </c>
      <c r="F6" t="s">
        <v>5</v>
      </c>
      <c r="G6" t="s">
        <v>13</v>
      </c>
    </row>
    <row r="7" spans="1:7" x14ac:dyDescent="0.3">
      <c r="A7">
        <v>2023</v>
      </c>
      <c r="B7">
        <v>1</v>
      </c>
      <c r="C7" t="s">
        <v>10</v>
      </c>
      <c r="D7">
        <f>(1/((1+$B$2)^B7))</f>
        <v>0.97323600973236002</v>
      </c>
      <c r="E7" s="1">
        <v>100</v>
      </c>
      <c r="F7">
        <f>D7*E7</f>
        <v>97.323600973235997</v>
      </c>
      <c r="G7">
        <f>F7/$B$4</f>
        <v>3.6049556692346734</v>
      </c>
    </row>
    <row r="8" spans="1:7" x14ac:dyDescent="0.3">
      <c r="A8">
        <v>2024</v>
      </c>
      <c r="B8">
        <v>2</v>
      </c>
      <c r="C8">
        <v>1</v>
      </c>
      <c r="D8">
        <f t="shared" ref="D8:D57" si="0">(1/((1+$B$2)^B8))</f>
        <v>0.94718833063976637</v>
      </c>
      <c r="E8">
        <f>$E$7+($E$33-$E$7)*(C8/26)</f>
        <v>103.84615384615384</v>
      </c>
      <c r="F8">
        <f t="shared" ref="F8:F57" si="1">D8*E8</f>
        <v>98.361865104898811</v>
      </c>
      <c r="G8">
        <f t="shared" ref="G8:G57" si="2">F8/$B$4</f>
        <v>3.6434139273567725</v>
      </c>
    </row>
    <row r="9" spans="1:7" x14ac:dyDescent="0.3">
      <c r="A9">
        <v>2025</v>
      </c>
      <c r="B9">
        <v>3</v>
      </c>
      <c r="C9">
        <v>2</v>
      </c>
      <c r="D9">
        <f t="shared" si="0"/>
        <v>0.92183779137690158</v>
      </c>
      <c r="E9">
        <f t="shared" ref="E9:E32" si="3">$E$7+($E$33-$E$7)*(C9/26)</f>
        <v>107.69230769230769</v>
      </c>
      <c r="F9">
        <f t="shared" si="1"/>
        <v>99.274839071358628</v>
      </c>
      <c r="G9">
        <f t="shared" si="2"/>
        <v>3.6772313225552717</v>
      </c>
    </row>
    <row r="10" spans="1:7" x14ac:dyDescent="0.3">
      <c r="A10">
        <v>2026</v>
      </c>
      <c r="B10">
        <v>4</v>
      </c>
      <c r="C10">
        <v>3</v>
      </c>
      <c r="D10">
        <f t="shared" si="0"/>
        <v>0.89716573370014741</v>
      </c>
      <c r="E10">
        <f t="shared" si="3"/>
        <v>111.53846153846153</v>
      </c>
      <c r="F10">
        <f t="shared" si="1"/>
        <v>100.06848568193951</v>
      </c>
      <c r="G10">
        <f t="shared" si="2"/>
        <v>3.7066287227703461</v>
      </c>
    </row>
    <row r="11" spans="1:7" x14ac:dyDescent="0.3">
      <c r="A11">
        <v>2027</v>
      </c>
      <c r="B11">
        <v>5</v>
      </c>
      <c r="C11">
        <v>4</v>
      </c>
      <c r="D11">
        <f t="shared" si="0"/>
        <v>0.8731539987349366</v>
      </c>
      <c r="E11">
        <f t="shared" si="3"/>
        <v>115.38461538461539</v>
      </c>
      <c r="F11">
        <f t="shared" si="1"/>
        <v>100.7485383155696</v>
      </c>
      <c r="G11">
        <f t="shared" si="2"/>
        <v>3.7318184976293445</v>
      </c>
    </row>
    <row r="12" spans="1:7" x14ac:dyDescent="0.3">
      <c r="A12">
        <v>2028</v>
      </c>
      <c r="B12">
        <v>6</v>
      </c>
      <c r="C12">
        <v>5</v>
      </c>
      <c r="D12">
        <f t="shared" si="0"/>
        <v>0.84978491361064379</v>
      </c>
      <c r="E12">
        <f t="shared" si="3"/>
        <v>119.23076923076923</v>
      </c>
      <c r="F12">
        <f t="shared" si="1"/>
        <v>101.32050893049983</v>
      </c>
      <c r="G12">
        <f t="shared" si="2"/>
        <v>3.7530048151341333</v>
      </c>
    </row>
    <row r="13" spans="1:7" x14ac:dyDescent="0.3">
      <c r="A13">
        <v>2029</v>
      </c>
      <c r="B13">
        <v>7</v>
      </c>
      <c r="C13">
        <v>6</v>
      </c>
      <c r="D13">
        <f t="shared" si="0"/>
        <v>0.82704127845318132</v>
      </c>
      <c r="E13">
        <f t="shared" si="3"/>
        <v>123.07692307692308</v>
      </c>
      <c r="F13">
        <f t="shared" si="1"/>
        <v>101.78969580962232</v>
      </c>
      <c r="G13">
        <f t="shared" si="2"/>
        <v>3.770383928554816</v>
      </c>
    </row>
    <row r="14" spans="1:7" x14ac:dyDescent="0.3">
      <c r="A14">
        <v>2030</v>
      </c>
      <c r="B14">
        <v>8</v>
      </c>
      <c r="C14">
        <v>7</v>
      </c>
      <c r="D14">
        <f t="shared" si="0"/>
        <v>0.80490635372572394</v>
      </c>
      <c r="E14">
        <f t="shared" si="3"/>
        <v>126.92307692307692</v>
      </c>
      <c r="F14">
        <f t="shared" si="1"/>
        <v>102.16119104980342</v>
      </c>
      <c r="G14">
        <f t="shared" si="2"/>
        <v>3.7841444538415123</v>
      </c>
    </row>
    <row r="15" spans="1:7" x14ac:dyDescent="0.3">
      <c r="A15">
        <v>2031</v>
      </c>
      <c r="B15">
        <v>9</v>
      </c>
      <c r="C15">
        <v>8</v>
      </c>
      <c r="D15">
        <f t="shared" si="0"/>
        <v>0.78336384790824709</v>
      </c>
      <c r="E15">
        <f t="shared" si="3"/>
        <v>130.76923076923077</v>
      </c>
      <c r="F15">
        <f t="shared" si="1"/>
        <v>102.43988780338616</v>
      </c>
      <c r="G15">
        <f t="shared" si="2"/>
        <v>3.7944676378562683</v>
      </c>
    </row>
    <row r="16" spans="1:7" x14ac:dyDescent="0.3">
      <c r="A16">
        <v>2032</v>
      </c>
      <c r="B16">
        <v>10</v>
      </c>
      <c r="C16">
        <v>9</v>
      </c>
      <c r="D16">
        <f t="shared" si="0"/>
        <v>0.76239790550680975</v>
      </c>
      <c r="E16">
        <f t="shared" si="3"/>
        <v>134.61538461538461</v>
      </c>
      <c r="F16">
        <f t="shared" si="1"/>
        <v>102.63048727976285</v>
      </c>
      <c r="G16">
        <f t="shared" si="2"/>
        <v>3.8015276177177437</v>
      </c>
    </row>
    <row r="17" spans="1:7" x14ac:dyDescent="0.3">
      <c r="A17">
        <v>2033</v>
      </c>
      <c r="B17">
        <v>11</v>
      </c>
      <c r="C17">
        <v>10</v>
      </c>
      <c r="D17">
        <f t="shared" si="0"/>
        <v>0.74199309538375646</v>
      </c>
      <c r="E17">
        <f t="shared" si="3"/>
        <v>138.46153846153845</v>
      </c>
      <c r="F17">
        <f t="shared" si="1"/>
        <v>102.73750551467397</v>
      </c>
      <c r="G17">
        <f t="shared" si="2"/>
        <v>3.8054916715422671</v>
      </c>
    </row>
    <row r="18" spans="1:7" x14ac:dyDescent="0.3">
      <c r="A18">
        <v>2034</v>
      </c>
      <c r="B18">
        <v>12</v>
      </c>
      <c r="C18">
        <v>11</v>
      </c>
      <c r="D18">
        <f t="shared" si="0"/>
        <v>0.72213439940024959</v>
      </c>
      <c r="E18">
        <f t="shared" si="3"/>
        <v>142.30769230769232</v>
      </c>
      <c r="F18">
        <f t="shared" si="1"/>
        <v>102.76527991465092</v>
      </c>
      <c r="G18">
        <f t="shared" si="2"/>
        <v>3.8065204608560124</v>
      </c>
    </row>
    <row r="19" spans="1:7" x14ac:dyDescent="0.3">
      <c r="A19">
        <v>2035</v>
      </c>
      <c r="B19">
        <v>13</v>
      </c>
      <c r="C19">
        <v>12</v>
      </c>
      <c r="D19">
        <f t="shared" si="0"/>
        <v>0.70280720136277319</v>
      </c>
      <c r="E19">
        <f t="shared" si="3"/>
        <v>146.15384615384616</v>
      </c>
      <c r="F19">
        <f t="shared" si="1"/>
        <v>102.71797558378994</v>
      </c>
      <c r="G19">
        <f t="shared" si="2"/>
        <v>3.8047682649445238</v>
      </c>
    </row>
    <row r="20" spans="1:7" x14ac:dyDescent="0.3">
      <c r="A20">
        <v>2036</v>
      </c>
      <c r="B20">
        <v>14</v>
      </c>
      <c r="C20">
        <v>13</v>
      </c>
      <c r="D20">
        <f t="shared" si="0"/>
        <v>0.68399727626547258</v>
      </c>
      <c r="E20">
        <f t="shared" si="3"/>
        <v>150</v>
      </c>
      <c r="F20">
        <f t="shared" si="1"/>
        <v>102.59959143982088</v>
      </c>
      <c r="G20">
        <f t="shared" si="2"/>
        <v>3.8003832073975254</v>
      </c>
    </row>
    <row r="21" spans="1:7" x14ac:dyDescent="0.3">
      <c r="A21">
        <v>2037</v>
      </c>
      <c r="B21">
        <v>15</v>
      </c>
      <c r="C21">
        <v>14</v>
      </c>
      <c r="D21">
        <f t="shared" si="0"/>
        <v>0.66569077982041136</v>
      </c>
      <c r="E21">
        <f t="shared" si="3"/>
        <v>153.84615384615384</v>
      </c>
      <c r="F21">
        <f t="shared" si="1"/>
        <v>102.41396612621713</v>
      </c>
      <c r="G21">
        <f t="shared" si="2"/>
        <v>3.7935074750989095</v>
      </c>
    </row>
    <row r="22" spans="1:7" x14ac:dyDescent="0.3">
      <c r="A22">
        <v>2038</v>
      </c>
      <c r="B22">
        <v>16</v>
      </c>
      <c r="C22">
        <v>15</v>
      </c>
      <c r="D22">
        <f t="shared" si="0"/>
        <v>0.64787423826804025</v>
      </c>
      <c r="E22">
        <f t="shared" si="3"/>
        <v>157.69230769230768</v>
      </c>
      <c r="F22">
        <f t="shared" si="1"/>
        <v>102.16478372688326</v>
      </c>
      <c r="G22">
        <f t="shared" si="2"/>
        <v>3.784277529904021</v>
      </c>
    </row>
    <row r="23" spans="1:7" x14ac:dyDescent="0.3">
      <c r="A23">
        <v>2039</v>
      </c>
      <c r="B23">
        <v>17</v>
      </c>
      <c r="C23">
        <v>16</v>
      </c>
      <c r="D23">
        <f t="shared" si="0"/>
        <v>0.63053453846037977</v>
      </c>
      <c r="E23">
        <f t="shared" si="3"/>
        <v>161.53846153846155</v>
      </c>
      <c r="F23">
        <f t="shared" si="1"/>
        <v>101.85557928975366</v>
      </c>
      <c r="G23">
        <f t="shared" si="2"/>
        <v>3.7728243132388322</v>
      </c>
    </row>
    <row r="24" spans="1:7" x14ac:dyDescent="0.3">
      <c r="A24">
        <v>2040</v>
      </c>
      <c r="B24">
        <v>18</v>
      </c>
      <c r="C24">
        <v>17</v>
      </c>
      <c r="D24">
        <f t="shared" si="0"/>
        <v>0.61365891820961527</v>
      </c>
      <c r="E24">
        <f t="shared" si="3"/>
        <v>165.38461538461539</v>
      </c>
      <c r="F24">
        <f t="shared" si="1"/>
        <v>101.48974416543638</v>
      </c>
      <c r="G24">
        <f t="shared" si="2"/>
        <v>3.7592734438482163</v>
      </c>
    </row>
    <row r="25" spans="1:7" x14ac:dyDescent="0.3">
      <c r="A25">
        <v>2041</v>
      </c>
      <c r="B25">
        <v>19</v>
      </c>
      <c r="C25">
        <v>18</v>
      </c>
      <c r="D25">
        <f t="shared" si="0"/>
        <v>0.59723495689500272</v>
      </c>
      <c r="E25">
        <f t="shared" si="3"/>
        <v>169.23076923076923</v>
      </c>
      <c r="F25">
        <f t="shared" si="1"/>
        <v>101.07053116684661</v>
      </c>
      <c r="G25">
        <f t="shared" si="2"/>
        <v>3.7437454089135178</v>
      </c>
    </row>
    <row r="26" spans="1:7" x14ac:dyDescent="0.3">
      <c r="A26">
        <v>2042</v>
      </c>
      <c r="B26">
        <v>20</v>
      </c>
      <c r="C26">
        <v>19</v>
      </c>
      <c r="D26">
        <f t="shared" si="0"/>
        <v>0.58125056632117056</v>
      </c>
      <c r="E26">
        <f t="shared" si="3"/>
        <v>173.07692307692307</v>
      </c>
      <c r="F26">
        <f t="shared" si="1"/>
        <v>100.6010595555872</v>
      </c>
      <c r="G26">
        <f t="shared" si="2"/>
        <v>3.7263557487526717</v>
      </c>
    </row>
    <row r="27" spans="1:7" x14ac:dyDescent="0.3">
      <c r="A27">
        <v>2043</v>
      </c>
      <c r="B27">
        <v>21</v>
      </c>
      <c r="C27">
        <v>20</v>
      </c>
      <c r="D27">
        <f t="shared" si="0"/>
        <v>0.56569398182109043</v>
      </c>
      <c r="E27">
        <f t="shared" si="3"/>
        <v>176.92307692307693</v>
      </c>
      <c r="F27">
        <f t="shared" si="1"/>
        <v>100.08431986065446</v>
      </c>
      <c r="G27">
        <f t="shared" si="2"/>
        <v>3.7072152353094974</v>
      </c>
    </row>
    <row r="28" spans="1:7" x14ac:dyDescent="0.3">
      <c r="A28">
        <v>2044</v>
      </c>
      <c r="B28">
        <v>22</v>
      </c>
      <c r="C28">
        <v>21</v>
      </c>
      <c r="D28">
        <f t="shared" si="0"/>
        <v>0.55055375359716829</v>
      </c>
      <c r="E28">
        <f t="shared" si="3"/>
        <v>180.76923076923077</v>
      </c>
      <c r="F28">
        <f t="shared" si="1"/>
        <v>99.523178534872727</v>
      </c>
      <c r="G28">
        <f t="shared" si="2"/>
        <v>3.6864300446323148</v>
      </c>
    </row>
    <row r="29" spans="1:7" x14ac:dyDescent="0.3">
      <c r="A29">
        <v>2045</v>
      </c>
      <c r="B29">
        <v>23</v>
      </c>
      <c r="C29">
        <v>22</v>
      </c>
      <c r="D29">
        <f t="shared" si="0"/>
        <v>0.53581873829408111</v>
      </c>
      <c r="E29">
        <f t="shared" si="3"/>
        <v>184.61538461538461</v>
      </c>
      <c r="F29">
        <f t="shared" si="1"/>
        <v>98.920382454291897</v>
      </c>
      <c r="G29">
        <f t="shared" si="2"/>
        <v>3.6641019235357692</v>
      </c>
    </row>
    <row r="30" spans="1:7" x14ac:dyDescent="0.3">
      <c r="A30">
        <v>2046</v>
      </c>
      <c r="B30">
        <v>24</v>
      </c>
      <c r="C30">
        <v>23</v>
      </c>
      <c r="D30">
        <f t="shared" si="0"/>
        <v>0.52147809079715923</v>
      </c>
      <c r="E30">
        <f t="shared" si="3"/>
        <v>188.46153846153845</v>
      </c>
      <c r="F30">
        <f t="shared" si="1"/>
        <v>98.278563265618473</v>
      </c>
      <c r="G30">
        <f t="shared" si="2"/>
        <v>3.6403283506336721</v>
      </c>
    </row>
    <row r="31" spans="1:7" x14ac:dyDescent="0.3">
      <c r="A31">
        <v>2047</v>
      </c>
      <c r="B31">
        <v>25</v>
      </c>
      <c r="C31">
        <v>24</v>
      </c>
      <c r="D31">
        <f t="shared" si="0"/>
        <v>0.50752125625027655</v>
      </c>
      <c r="E31">
        <f t="shared" si="3"/>
        <v>192.30769230769232</v>
      </c>
      <c r="F31">
        <f t="shared" si="1"/>
        <v>97.60024158659165</v>
      </c>
      <c r="G31">
        <f t="shared" si="2"/>
        <v>3.6152026919247944</v>
      </c>
    </row>
    <row r="32" spans="1:7" x14ac:dyDescent="0.3">
      <c r="A32">
        <v>2048</v>
      </c>
      <c r="B32">
        <v>26</v>
      </c>
      <c r="C32">
        <v>25</v>
      </c>
      <c r="D32">
        <f t="shared" si="0"/>
        <v>0.49393796228737369</v>
      </c>
      <c r="E32">
        <f t="shared" si="3"/>
        <v>196.15384615384616</v>
      </c>
      <c r="F32">
        <f t="shared" si="1"/>
        <v>96.887831064061771</v>
      </c>
      <c r="G32">
        <f t="shared" si="2"/>
        <v>3.5888143511078243</v>
      </c>
    </row>
    <row r="33" spans="1:7" x14ac:dyDescent="0.3">
      <c r="A33">
        <v>2049</v>
      </c>
      <c r="B33">
        <v>27</v>
      </c>
      <c r="C33" t="s">
        <v>10</v>
      </c>
      <c r="D33">
        <f t="shared" si="0"/>
        <v>0.48071821147189653</v>
      </c>
      <c r="E33" s="1">
        <v>200</v>
      </c>
      <c r="F33">
        <f t="shared" si="1"/>
        <v>96.143642294379305</v>
      </c>
      <c r="G33">
        <f t="shared" si="2"/>
        <v>3.5612489147961806</v>
      </c>
    </row>
    <row r="34" spans="1:7" x14ac:dyDescent="0.3">
      <c r="A34">
        <v>2050</v>
      </c>
      <c r="B34">
        <v>28</v>
      </c>
      <c r="D34">
        <f t="shared" si="0"/>
        <v>0.46785227393858547</v>
      </c>
      <c r="E34">
        <v>200</v>
      </c>
      <c r="F34">
        <f t="shared" si="1"/>
        <v>93.570454787717097</v>
      </c>
      <c r="G34">
        <f t="shared" si="2"/>
        <v>3.4659356834999331</v>
      </c>
    </row>
    <row r="35" spans="1:7" x14ac:dyDescent="0.3">
      <c r="A35">
        <v>2051</v>
      </c>
      <c r="B35">
        <v>29</v>
      </c>
      <c r="D35">
        <f t="shared" si="0"/>
        <v>0.45533068023219986</v>
      </c>
      <c r="E35">
        <v>200</v>
      </c>
      <c r="F35">
        <f t="shared" si="1"/>
        <v>91.066136046439965</v>
      </c>
      <c r="G35">
        <f t="shared" si="2"/>
        <v>3.3731734145984738</v>
      </c>
    </row>
    <row r="36" spans="1:7" x14ac:dyDescent="0.3">
      <c r="A36">
        <v>2052</v>
      </c>
      <c r="B36">
        <v>30</v>
      </c>
      <c r="D36">
        <f t="shared" si="0"/>
        <v>0.44314421433790741</v>
      </c>
      <c r="E36">
        <v>200</v>
      </c>
      <c r="F36">
        <f t="shared" si="1"/>
        <v>88.628842867581483</v>
      </c>
      <c r="G36">
        <f t="shared" si="2"/>
        <v>3.2828938341590987</v>
      </c>
    </row>
    <row r="37" spans="1:7" x14ac:dyDescent="0.3">
      <c r="A37">
        <v>2053</v>
      </c>
      <c r="B37">
        <v>31</v>
      </c>
      <c r="D37">
        <f t="shared" si="0"/>
        <v>0.43128390689820673</v>
      </c>
      <c r="E37">
        <v>200</v>
      </c>
      <c r="F37">
        <f t="shared" si="1"/>
        <v>86.256781379641339</v>
      </c>
      <c r="G37">
        <f t="shared" si="2"/>
        <v>3.1950304955319693</v>
      </c>
    </row>
    <row r="38" spans="1:7" x14ac:dyDescent="0.3">
      <c r="A38">
        <v>2054</v>
      </c>
      <c r="B38">
        <v>32</v>
      </c>
      <c r="D38">
        <f t="shared" si="0"/>
        <v>0.4197410286113934</v>
      </c>
      <c r="E38">
        <v>200</v>
      </c>
      <c r="F38">
        <f t="shared" si="1"/>
        <v>83.948205722278686</v>
      </c>
      <c r="G38">
        <f t="shared" si="2"/>
        <v>3.1095187304447394</v>
      </c>
    </row>
    <row r="39" spans="1:7" x14ac:dyDescent="0.3">
      <c r="A39">
        <v>2055</v>
      </c>
      <c r="B39">
        <v>33</v>
      </c>
      <c r="D39">
        <f t="shared" si="0"/>
        <v>0.40850708380670886</v>
      </c>
      <c r="E39">
        <v>200</v>
      </c>
      <c r="F39">
        <f t="shared" si="1"/>
        <v>81.701416761341775</v>
      </c>
      <c r="G39">
        <f t="shared" si="2"/>
        <v>3.0262956014060718</v>
      </c>
    </row>
    <row r="40" spans="1:7" x14ac:dyDescent="0.3">
      <c r="A40">
        <v>2056</v>
      </c>
      <c r="B40">
        <v>34</v>
      </c>
      <c r="D40">
        <f t="shared" si="0"/>
        <v>0.39757380419144417</v>
      </c>
      <c r="E40">
        <v>200</v>
      </c>
      <c r="F40">
        <f t="shared" si="1"/>
        <v>79.514760838288836</v>
      </c>
      <c r="G40">
        <f t="shared" si="2"/>
        <v>2.9452998553830385</v>
      </c>
    </row>
    <row r="41" spans="1:7" x14ac:dyDescent="0.3">
      <c r="A41">
        <v>2057</v>
      </c>
      <c r="B41">
        <v>35</v>
      </c>
      <c r="D41">
        <f t="shared" si="0"/>
        <v>0.38693314276539575</v>
      </c>
      <c r="E41">
        <v>200</v>
      </c>
      <c r="F41">
        <f t="shared" si="1"/>
        <v>77.386628553079149</v>
      </c>
      <c r="G41">
        <f t="shared" si="2"/>
        <v>2.8664718787182855</v>
      </c>
    </row>
    <row r="42" spans="1:7" x14ac:dyDescent="0.3">
      <c r="A42">
        <v>2058</v>
      </c>
      <c r="B42">
        <v>36</v>
      </c>
      <c r="D42">
        <f t="shared" si="0"/>
        <v>0.37657726789819534</v>
      </c>
      <c r="E42">
        <v>200</v>
      </c>
      <c r="F42">
        <f t="shared" si="1"/>
        <v>75.315453579639069</v>
      </c>
      <c r="G42">
        <f t="shared" si="2"/>
        <v>2.7897536532538054</v>
      </c>
    </row>
    <row r="43" spans="1:7" x14ac:dyDescent="0.3">
      <c r="A43">
        <v>2059</v>
      </c>
      <c r="B43">
        <v>37</v>
      </c>
      <c r="D43">
        <f t="shared" si="0"/>
        <v>0.36649855756515354</v>
      </c>
      <c r="E43">
        <v>200</v>
      </c>
      <c r="F43">
        <f t="shared" si="1"/>
        <v>73.299711513030701</v>
      </c>
      <c r="G43">
        <f t="shared" si="2"/>
        <v>2.7150887136290067</v>
      </c>
    </row>
    <row r="44" spans="1:7" x14ac:dyDescent="0.3">
      <c r="A44">
        <v>2060</v>
      </c>
      <c r="B44">
        <v>38</v>
      </c>
      <c r="D44">
        <f t="shared" si="0"/>
        <v>0.35668959373737574</v>
      </c>
      <c r="E44">
        <v>200</v>
      </c>
      <c r="F44">
        <f t="shared" si="1"/>
        <v>71.337918747475143</v>
      </c>
      <c r="G44">
        <f t="shared" si="2"/>
        <v>2.6424221057216615</v>
      </c>
    </row>
    <row r="45" spans="1:7" x14ac:dyDescent="0.3">
      <c r="A45">
        <v>2061</v>
      </c>
      <c r="B45">
        <v>39</v>
      </c>
      <c r="D45">
        <f t="shared" si="0"/>
        <v>0.34714315692202019</v>
      </c>
      <c r="E45">
        <v>200</v>
      </c>
      <c r="F45">
        <f t="shared" si="1"/>
        <v>69.428631384404042</v>
      </c>
      <c r="G45">
        <f t="shared" si="2"/>
        <v>2.5717003462011307</v>
      </c>
    </row>
    <row r="46" spans="1:7" x14ac:dyDescent="0.3">
      <c r="A46">
        <v>2062</v>
      </c>
      <c r="B46">
        <v>40</v>
      </c>
      <c r="D46">
        <f t="shared" si="0"/>
        <v>0.33785222084868144</v>
      </c>
      <c r="E46">
        <v>200</v>
      </c>
      <c r="F46">
        <f t="shared" si="1"/>
        <v>67.570444169736291</v>
      </c>
      <c r="G46">
        <f t="shared" si="2"/>
        <v>2.5028713831641176</v>
      </c>
    </row>
    <row r="47" spans="1:7" x14ac:dyDescent="0.3">
      <c r="A47">
        <v>2063</v>
      </c>
      <c r="B47">
        <v>41</v>
      </c>
      <c r="D47">
        <f t="shared" si="0"/>
        <v>0.32880994729798679</v>
      </c>
      <c r="E47">
        <v>200</v>
      </c>
      <c r="F47">
        <f t="shared" si="1"/>
        <v>65.761989459597359</v>
      </c>
      <c r="G47">
        <f t="shared" si="2"/>
        <v>2.4358845578239583</v>
      </c>
    </row>
    <row r="48" spans="1:7" x14ac:dyDescent="0.3">
      <c r="A48">
        <v>2064</v>
      </c>
      <c r="B48">
        <v>42</v>
      </c>
      <c r="D48">
        <f t="shared" si="0"/>
        <v>0.32000968106860028</v>
      </c>
      <c r="E48">
        <v>200</v>
      </c>
      <c r="F48">
        <f t="shared" si="1"/>
        <v>64.001936213720057</v>
      </c>
      <c r="G48">
        <f t="shared" si="2"/>
        <v>2.3706905672252638</v>
      </c>
    </row>
    <row r="49" spans="1:7" x14ac:dyDescent="0.3">
      <c r="A49">
        <v>2065</v>
      </c>
      <c r="B49">
        <v>43</v>
      </c>
      <c r="D49">
        <f t="shared" si="0"/>
        <v>0.31144494507892967</v>
      </c>
      <c r="E49">
        <v>200</v>
      </c>
      <c r="F49">
        <f t="shared" si="1"/>
        <v>62.288989015785937</v>
      </c>
      <c r="G49">
        <f t="shared" si="2"/>
        <v>2.3072414279564608</v>
      </c>
    </row>
    <row r="50" spans="1:7" x14ac:dyDescent="0.3">
      <c r="A50">
        <v>2066</v>
      </c>
      <c r="B50">
        <v>44</v>
      </c>
      <c r="D50">
        <f t="shared" si="0"/>
        <v>0.30310943559993159</v>
      </c>
      <c r="E50">
        <v>200</v>
      </c>
      <c r="F50">
        <f t="shared" si="1"/>
        <v>60.621887119986319</v>
      </c>
      <c r="G50">
        <f t="shared" si="2"/>
        <v>2.2454904408335388</v>
      </c>
    </row>
    <row r="51" spans="1:7" x14ac:dyDescent="0.3">
      <c r="A51">
        <v>2067</v>
      </c>
      <c r="B51">
        <v>45</v>
      </c>
      <c r="D51">
        <f t="shared" si="0"/>
        <v>0.29499701761550506</v>
      </c>
      <c r="E51">
        <v>200</v>
      </c>
      <c r="F51">
        <f t="shared" si="1"/>
        <v>58.999403523101016</v>
      </c>
      <c r="G51">
        <f t="shared" si="2"/>
        <v>2.1853921565289904</v>
      </c>
    </row>
    <row r="52" spans="1:7" x14ac:dyDescent="0.3">
      <c r="A52">
        <v>2068</v>
      </c>
      <c r="B52">
        <v>46</v>
      </c>
      <c r="D52">
        <f t="shared" si="0"/>
        <v>0.28710172030706094</v>
      </c>
      <c r="E52">
        <v>200</v>
      </c>
      <c r="F52">
        <f t="shared" si="1"/>
        <v>57.420344061412187</v>
      </c>
      <c r="G52">
        <f t="shared" si="2"/>
        <v>2.1269023421206721</v>
      </c>
    </row>
    <row r="53" spans="1:7" x14ac:dyDescent="0.3">
      <c r="A53">
        <v>2069</v>
      </c>
      <c r="B53">
        <v>47</v>
      </c>
      <c r="D53">
        <f t="shared" si="0"/>
        <v>0.2794177326589401</v>
      </c>
      <c r="E53">
        <v>200</v>
      </c>
      <c r="F53">
        <f t="shared" si="1"/>
        <v>55.883546531788021</v>
      </c>
      <c r="G53">
        <f t="shared" si="2"/>
        <v>2.069977948535934</v>
      </c>
    </row>
    <row r="54" spans="1:7" x14ac:dyDescent="0.3">
      <c r="A54">
        <v>2070</v>
      </c>
      <c r="B54">
        <v>48</v>
      </c>
      <c r="D54">
        <f t="shared" si="0"/>
        <v>0.27193939918145021</v>
      </c>
      <c r="E54">
        <v>200</v>
      </c>
      <c r="F54">
        <f t="shared" si="1"/>
        <v>54.38787983629004</v>
      </c>
      <c r="G54">
        <f t="shared" si="2"/>
        <v>2.0145770788670889</v>
      </c>
    </row>
    <row r="55" spans="1:7" x14ac:dyDescent="0.3">
      <c r="A55">
        <v>2071</v>
      </c>
      <c r="B55">
        <v>49</v>
      </c>
      <c r="D55">
        <f t="shared" si="0"/>
        <v>0.26466121574837004</v>
      </c>
      <c r="E55">
        <v>200</v>
      </c>
      <c r="F55">
        <f t="shared" si="1"/>
        <v>52.932243149674008</v>
      </c>
      <c r="G55">
        <f t="shared" si="2"/>
        <v>1.9606589575348801</v>
      </c>
    </row>
    <row r="56" spans="1:7" x14ac:dyDescent="0.3">
      <c r="A56">
        <v>2072</v>
      </c>
      <c r="B56">
        <v>50</v>
      </c>
      <c r="D56">
        <f t="shared" si="0"/>
        <v>0.25757782554585884</v>
      </c>
      <c r="E56">
        <v>200</v>
      </c>
      <c r="F56">
        <f t="shared" si="1"/>
        <v>51.515565109171767</v>
      </c>
      <c r="G56">
        <f t="shared" si="2"/>
        <v>1.9081839002772549</v>
      </c>
    </row>
    <row r="57" spans="1:7" x14ac:dyDescent="0.3">
      <c r="A57">
        <v>2073</v>
      </c>
      <c r="B57">
        <v>51</v>
      </c>
      <c r="D57">
        <f t="shared" si="0"/>
        <v>0.25068401512978966</v>
      </c>
      <c r="E57">
        <v>200</v>
      </c>
      <c r="F57">
        <f t="shared" si="1"/>
        <v>50.136803025957931</v>
      </c>
      <c r="G57">
        <f t="shared" si="2"/>
        <v>1.8571132849413674</v>
      </c>
    </row>
    <row r="59" spans="1:7" x14ac:dyDescent="0.3">
      <c r="F59" t="s">
        <v>17</v>
      </c>
      <c r="G59" t="s">
        <v>18</v>
      </c>
    </row>
    <row r="60" spans="1:7" x14ac:dyDescent="0.3">
      <c r="F60">
        <f>SUM(F7:F56)</f>
        <v>4336.8124459353876</v>
      </c>
      <c r="G60">
        <f>SUM(G7:G56)</f>
        <v>160.63952070250281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INTERMEDIATE-SMALL </vt:lpstr>
      <vt:lpstr>INTERMEDIATE-MEDIUM</vt:lpstr>
    </vt:vector>
  </TitlesOfParts>
  <Company>United States Army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DoD_Admin</dc:creator>
  <cp:lastModifiedBy>Richard</cp:lastModifiedBy>
  <dcterms:created xsi:type="dcterms:W3CDTF">2019-10-26T18:13:49Z</dcterms:created>
  <dcterms:modified xsi:type="dcterms:W3CDTF">2024-04-04T16:50:52Z</dcterms:modified>
</cp:coreProperties>
</file>