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sace-my.dps.mil/personal/jose_m_paredez_usace_army_mil/Documents/USACE_Paredez/Wildfires_2025/1_Management/Briefings_Presentations/Workshop/Real_Time_Forecasting/"/>
    </mc:Choice>
  </mc:AlternateContent>
  <xr:revisionPtr revIDLastSave="12" documentId="8_{9378C35B-A221-4985-848B-1E94CD88CED7}" xr6:coauthVersionLast="47" xr6:coauthVersionMax="47" xr10:uidLastSave="{0B24D3A2-EAD3-4C7B-BCA1-0A490E8871B8}"/>
  <bookViews>
    <workbookView xWindow="780" yWindow="810" windowWidth="21600" windowHeight="11280" activeTab="1" xr2:uid="{29B03792-B5FC-4AA5-B833-85D3EE85607F}"/>
  </bookViews>
  <sheets>
    <sheet name="Prescott" sheetId="1" r:id="rId1"/>
    <sheet name="Lake_Jacki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" l="1"/>
  <c r="D4" i="2"/>
  <c r="H4" i="2" s="1"/>
  <c r="F4" i="1"/>
  <c r="D4" i="1"/>
  <c r="H4" i="1" s="1"/>
</calcChain>
</file>

<file path=xl/sharedStrings.xml><?xml version="1.0" encoding="utf-8"?>
<sst xmlns="http://schemas.openxmlformats.org/spreadsheetml/2006/main" count="20" uniqueCount="11">
  <si>
    <t>Subbasin 
(Hydrologic)</t>
  </si>
  <si>
    <r>
      <t>Area 
(mi</t>
    </r>
    <r>
      <rPr>
        <b/>
        <vertAlign val="superscript"/>
        <sz val="11"/>
        <color theme="1"/>
        <rFont val="Aptos Narrow"/>
        <family val="2"/>
        <scheme val="minor"/>
      </rPr>
      <t>2</t>
    </r>
    <r>
      <rPr>
        <b/>
        <sz val="11"/>
        <color theme="1"/>
        <rFont val="Aptos Narrow"/>
        <family val="2"/>
        <scheme val="minor"/>
      </rPr>
      <t>)</t>
    </r>
  </si>
  <si>
    <t>Longest Flow Path
(mi)</t>
  </si>
  <si>
    <t>Longest Flow Path
 (ft)</t>
  </si>
  <si>
    <t>Mean Watershed Slope (%)</t>
  </si>
  <si>
    <t>CN (Initial)</t>
  </si>
  <si>
    <t>Lag 
(Initial)
(min.)</t>
  </si>
  <si>
    <t>Willow_Sub</t>
  </si>
  <si>
    <t xml:space="preserve">Ia 
</t>
  </si>
  <si>
    <t>λ</t>
  </si>
  <si>
    <t>Moosub_Sub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</si>
</sst>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2" fontId="0" fillId="0" borderId="10" xfId="0" applyNumberFormat="1" applyBorder="1" applyAlignment="1">
      <alignment horizontal="right"/>
    </xf>
    <xf numFmtId="164" fontId="0" fillId="0" borderId="11" xfId="0" applyNumberFormat="1" applyBorder="1" applyAlignment="1">
      <alignment horizontal="right" vertical="center"/>
    </xf>
    <xf numFmtId="165" fontId="0" fillId="0" borderId="12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2" fontId="0" fillId="0" borderId="10" xfId="0" applyNumberFormat="1" applyBorder="1" applyAlignment="1">
      <alignment horizontal="left" vertical="center"/>
    </xf>
    <xf numFmtId="2" fontId="0" fillId="0" borderId="11" xfId="0" applyNumberFormat="1" applyBorder="1" applyAlignment="1">
      <alignment horizontal="right" vertical="center"/>
    </xf>
    <xf numFmtId="2" fontId="0" fillId="0" borderId="14" xfId="0" applyNumberFormat="1" applyBorder="1" applyAlignment="1">
      <alignment horizontal="right"/>
    </xf>
    <xf numFmtId="3" fontId="0" fillId="0" borderId="14" xfId="0" applyNumberFormat="1" applyBorder="1" applyAlignment="1">
      <alignment horizontal="right" vertical="center"/>
    </xf>
    <xf numFmtId="164" fontId="0" fillId="0" borderId="15" xfId="0" applyNumberFormat="1" applyBorder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0A3AF-B6D1-4B1E-B2FC-614209A661E1}">
  <dimension ref="A1:H5"/>
  <sheetViews>
    <sheetView workbookViewId="0">
      <selection activeCell="C10" sqref="C10"/>
    </sheetView>
  </sheetViews>
  <sheetFormatPr defaultRowHeight="15" x14ac:dyDescent="0.25"/>
  <cols>
    <col min="1" max="1" width="23.85546875" customWidth="1"/>
  </cols>
  <sheetData>
    <row r="1" spans="1:8" x14ac:dyDescent="0.25">
      <c r="A1" s="15" t="s">
        <v>0</v>
      </c>
      <c r="B1" s="11" t="s">
        <v>1</v>
      </c>
      <c r="C1" s="11" t="s">
        <v>2</v>
      </c>
      <c r="D1" s="11" t="s">
        <v>3</v>
      </c>
      <c r="E1" s="13" t="s">
        <v>4</v>
      </c>
      <c r="F1" s="17" t="s">
        <v>8</v>
      </c>
      <c r="G1" s="11" t="s">
        <v>5</v>
      </c>
      <c r="H1" s="13" t="s">
        <v>6</v>
      </c>
    </row>
    <row r="2" spans="1:8" x14ac:dyDescent="0.25">
      <c r="A2" s="16"/>
      <c r="B2" s="12"/>
      <c r="C2" s="12"/>
      <c r="D2" s="12"/>
      <c r="E2" s="14"/>
      <c r="F2" s="18"/>
      <c r="G2" s="12"/>
      <c r="H2" s="14"/>
    </row>
    <row r="3" spans="1:8" ht="31.5" customHeight="1" x14ac:dyDescent="0.25">
      <c r="A3" s="16"/>
      <c r="B3" s="12"/>
      <c r="C3" s="12"/>
      <c r="D3" s="12"/>
      <c r="E3" s="14"/>
      <c r="F3" s="19"/>
      <c r="G3" s="12"/>
      <c r="H3" s="14"/>
    </row>
    <row r="4" spans="1:8" ht="15.75" thickBot="1" x14ac:dyDescent="0.3">
      <c r="A4" s="6" t="s">
        <v>7</v>
      </c>
      <c r="B4" s="7">
        <v>24.952999999999999</v>
      </c>
      <c r="C4" s="8">
        <v>13.03213</v>
      </c>
      <c r="D4" s="9">
        <f t="shared" ref="D4" si="0">+C4*5280</f>
        <v>68809.646399999998</v>
      </c>
      <c r="E4" s="10">
        <v>17.100000000000001</v>
      </c>
      <c r="F4" s="1">
        <f>+F$5*((1000/G4)-10)</f>
        <v>0.84615384615384637</v>
      </c>
      <c r="G4" s="2">
        <v>78</v>
      </c>
      <c r="H4" s="3">
        <f>+(($D4^0.8)*((((1000/G4)-10)+1)^0.7)/(1900*$E4^0.5))*60</f>
        <v>144.71189081502274</v>
      </c>
    </row>
    <row r="5" spans="1:8" x14ac:dyDescent="0.25">
      <c r="E5" s="5" t="s">
        <v>9</v>
      </c>
      <c r="F5" s="4">
        <v>0.3</v>
      </c>
    </row>
  </sheetData>
  <mergeCells count="8">
    <mergeCell ref="G1:G3"/>
    <mergeCell ref="H1:H3"/>
    <mergeCell ref="A1:A3"/>
    <mergeCell ref="B1:B3"/>
    <mergeCell ref="C1:C3"/>
    <mergeCell ref="D1:D3"/>
    <mergeCell ref="E1:E3"/>
    <mergeCell ref="F1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64872-39B6-4CFE-94DD-48CA64EFA5ED}">
  <dimension ref="A1:H5"/>
  <sheetViews>
    <sheetView tabSelected="1" workbookViewId="0">
      <selection activeCell="F6" sqref="F6"/>
    </sheetView>
  </sheetViews>
  <sheetFormatPr defaultRowHeight="15" x14ac:dyDescent="0.25"/>
  <cols>
    <col min="1" max="1" width="23.85546875" customWidth="1"/>
  </cols>
  <sheetData>
    <row r="1" spans="1:8" x14ac:dyDescent="0.25">
      <c r="A1" s="15" t="s">
        <v>0</v>
      </c>
      <c r="B1" s="11" t="s">
        <v>1</v>
      </c>
      <c r="C1" s="11" t="s">
        <v>2</v>
      </c>
      <c r="D1" s="11" t="s">
        <v>3</v>
      </c>
      <c r="E1" s="13" t="s">
        <v>4</v>
      </c>
      <c r="F1" s="17" t="s">
        <v>8</v>
      </c>
      <c r="G1" s="11" t="s">
        <v>5</v>
      </c>
      <c r="H1" s="13" t="s">
        <v>6</v>
      </c>
    </row>
    <row r="2" spans="1:8" x14ac:dyDescent="0.25">
      <c r="A2" s="16"/>
      <c r="B2" s="12"/>
      <c r="C2" s="12"/>
      <c r="D2" s="12"/>
      <c r="E2" s="14"/>
      <c r="F2" s="18"/>
      <c r="G2" s="12"/>
      <c r="H2" s="14"/>
    </row>
    <row r="3" spans="1:8" ht="31.5" customHeight="1" x14ac:dyDescent="0.25">
      <c r="A3" s="16"/>
      <c r="B3" s="12"/>
      <c r="C3" s="12"/>
      <c r="D3" s="12"/>
      <c r="E3" s="14"/>
      <c r="F3" s="19"/>
      <c r="G3" s="12"/>
      <c r="H3" s="14"/>
    </row>
    <row r="4" spans="1:8" ht="15.75" thickBot="1" x14ac:dyDescent="0.3">
      <c r="A4" s="6" t="s">
        <v>10</v>
      </c>
      <c r="B4" s="7">
        <v>13.558</v>
      </c>
      <c r="C4" s="8">
        <v>7.17875</v>
      </c>
      <c r="D4" s="9">
        <f t="shared" ref="D4" si="0">+C4*5280</f>
        <v>37903.800000000003</v>
      </c>
      <c r="E4" s="10">
        <v>37.97</v>
      </c>
      <c r="F4" s="1">
        <f>+F$5*((1000/G4)-10)</f>
        <v>2.8205128205128212E-2</v>
      </c>
      <c r="G4" s="2">
        <v>78</v>
      </c>
      <c r="H4" s="3">
        <f>+(($D4^0.8)*((((1000/G4)-10)+1)^0.7)/(1900*$E4^0.5))*60</f>
        <v>60.271044140939281</v>
      </c>
    </row>
    <row r="5" spans="1:8" x14ac:dyDescent="0.25">
      <c r="E5" s="5" t="s">
        <v>9</v>
      </c>
      <c r="F5" s="4">
        <v>0.01</v>
      </c>
    </row>
  </sheetData>
  <mergeCells count="8">
    <mergeCell ref="G1:G3"/>
    <mergeCell ref="H1:H3"/>
    <mergeCell ref="A1:A3"/>
    <mergeCell ref="B1:B3"/>
    <mergeCell ref="C1:C3"/>
    <mergeCell ref="D1:D3"/>
    <mergeCell ref="E1:E3"/>
    <mergeCell ref="F1:F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EE64041CF00C49A322BF97464CF37E" ma:contentTypeVersion="4" ma:contentTypeDescription="Create a new document." ma:contentTypeScope="" ma:versionID="2ff5ec12eccc5239a5b4ce01b1e16178">
  <xsd:schema xmlns:xsd="http://www.w3.org/2001/XMLSchema" xmlns:xs="http://www.w3.org/2001/XMLSchema" xmlns:p="http://schemas.microsoft.com/office/2006/metadata/properties" xmlns:ns2="2c09c2c9-751f-44a0-90b0-136683c04ecd" targetNamespace="http://schemas.microsoft.com/office/2006/metadata/properties" ma:root="true" ma:fieldsID="885d57b58a0cfa73f04bb88dcd2fe95b" ns2:_="">
    <xsd:import namespace="2c09c2c9-751f-44a0-90b0-136683c04e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09c2c9-751f-44a0-90b0-136683c04e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0D0620-AB7E-49B7-A83B-A7F16A397D22}"/>
</file>

<file path=customXml/itemProps2.xml><?xml version="1.0" encoding="utf-8"?>
<ds:datastoreItem xmlns:ds="http://schemas.openxmlformats.org/officeDocument/2006/customXml" ds:itemID="{55118D65-FB70-4F22-B17D-2550DFEE4A03}"/>
</file>

<file path=customXml/itemProps3.xml><?xml version="1.0" encoding="utf-8"?>
<ds:datastoreItem xmlns:ds="http://schemas.openxmlformats.org/officeDocument/2006/customXml" ds:itemID="{F2686518-A078-453B-8CA5-886DEABD74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Prescott</vt:lpstr>
      <vt:lpstr>Lake_Jackie</vt:lpstr>
    </vt:vector>
  </TitlesOfParts>
  <Company>USACE Office ProPlus Installation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Paredez, Jose M CIV USARMY CESPL (USA)</dc:creator>
  <cp:lastModifiedBy>Paredez, Jose M CIV USARMY CESPL (USA)</cp:lastModifiedBy>
  <dcterms:created xsi:type="dcterms:W3CDTF">2025-09-05T01:26:04Z</dcterms:created>
  <dcterms:modified xsi:type="dcterms:W3CDTF">2025-09-10T17:31:48Z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0x0101003AEE64041CF00C49A322BF97464CF37E</vt:lpwstr>
  </property>
</Properties>
</file>