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mjf\Desktop\Flow-Frequency Workshop\Class\InitialFiles\"/>
    </mc:Choice>
  </mc:AlternateContent>
  <xr:revisionPtr revIDLastSave="0" documentId="13_ncr:1_{E73A5571-3711-44F9-9A6E-11CEE46E1E9E}" xr6:coauthVersionLast="47" xr6:coauthVersionMax="47" xr10:uidLastSave="{00000000-0000-0000-0000-000000000000}"/>
  <bookViews>
    <workbookView xWindow="-120" yWindow="-120" windowWidth="29040" windowHeight="15840" activeTab="1" xr2:uid="{41B46EF2-5AAD-469E-9A51-91AD636F73D3}"/>
  </bookViews>
  <sheets>
    <sheet name="Data" sheetId="1" r:id="rId1"/>
    <sheet name="Plot" sheetId="2" r:id="rId2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"SIMULATION"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TRUE</definedName>
    <definedName name="RiskUseDifferentSeedForEachSim" hidden="1">TRUE</definedName>
    <definedName name="RiskUseFixedSeed" hidden="1">FALSE</definedName>
    <definedName name="RiskUseMultipleCPUs" hidden="1">FALSE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" i="1"/>
  <c r="E7" i="1"/>
  <c r="E4" i="1"/>
  <c r="E5" i="1"/>
  <c r="E6" i="1"/>
  <c r="E3" i="1"/>
  <c r="I3" i="1"/>
  <c r="I14" i="1" l="1"/>
  <c r="I13" i="1"/>
  <c r="I12" i="1"/>
  <c r="I11" i="1"/>
  <c r="I10" i="1"/>
  <c r="I9" i="1"/>
  <c r="I8" i="1"/>
  <c r="I7" i="1"/>
  <c r="I6" i="1"/>
  <c r="I5" i="1"/>
  <c r="I4" i="1"/>
</calcChain>
</file>

<file path=xl/sharedStrings.xml><?xml version="1.0" encoding="utf-8"?>
<sst xmlns="http://schemas.openxmlformats.org/spreadsheetml/2006/main" count="11" uniqueCount="10">
  <si>
    <t>Exceedance Probability</t>
  </si>
  <si>
    <t>X Axis Labels</t>
  </si>
  <si>
    <t>Z-Variate</t>
  </si>
  <si>
    <t>Plotting Position
from 
HEC-SSP</t>
  </si>
  <si>
    <t xml:space="preserve">Z-Variate
</t>
  </si>
  <si>
    <t>Peak Flow (cfs) 
from
USGS Gage</t>
  </si>
  <si>
    <t>Computed Curve (cfs)
from B17 Analysis
HEC-SSP</t>
  </si>
  <si>
    <t>Confidence Limit 5% (cfs)
from B17 Analysis
HEC-SSP</t>
  </si>
  <si>
    <t>1982 Pattern (cfs)
HEC-HMS Model Results</t>
  </si>
  <si>
    <t>A14Q4_50P Pattern (cfs)
HEC-HMS Model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</si>
</sst>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"/>
    <numFmt numFmtId="165" formatCode="0.0000"/>
    <numFmt numFmtId="166" formatCode="0.0"/>
  </numFmts>
  <fonts count="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1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166" fontId="0" fillId="3" borderId="10" xfId="0" applyNumberFormat="1" applyFill="1" applyBorder="1" applyAlignment="1">
      <alignment horizontal="center" vertical="center"/>
    </xf>
    <xf numFmtId="166" fontId="0" fillId="3" borderId="0" xfId="0" applyNumberFormat="1" applyFill="1" applyBorder="1" applyAlignment="1">
      <alignment horizontal="center"/>
    </xf>
    <xf numFmtId="166" fontId="0" fillId="3" borderId="11" xfId="0" applyNumberFormat="1" applyFill="1" applyBorder="1" applyAlignment="1">
      <alignment horizontal="center" vertical="center"/>
    </xf>
    <xf numFmtId="166" fontId="0" fillId="3" borderId="9" xfId="0" applyNumberForma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165" fontId="0" fillId="3" borderId="10" xfId="0" applyNumberForma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0" xfId="0" applyFont="1" applyBorder="1" applyAlignment="1">
      <alignment horizontal="center"/>
    </xf>
    <xf numFmtId="166" fontId="1" fillId="3" borderId="0" xfId="2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4" fontId="0" fillId="2" borderId="3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165" fontId="0" fillId="3" borderId="11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4" fontId="0" fillId="2" borderId="5" xfId="0" applyNumberFormat="1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43" fontId="0" fillId="0" borderId="3" xfId="1" applyFont="1" applyBorder="1" applyAlignment="1">
      <alignment horizontal="center"/>
    </xf>
    <xf numFmtId="0" fontId="1" fillId="3" borderId="2" xfId="2" applyFill="1" applyBorder="1" applyAlignment="1">
      <alignment horizontal="center"/>
    </xf>
    <xf numFmtId="165" fontId="1" fillId="3" borderId="0" xfId="2" applyNumberFormat="1" applyFill="1" applyBorder="1" applyAlignment="1">
      <alignment horizontal="center"/>
    </xf>
    <xf numFmtId="3" fontId="1" fillId="3" borderId="3" xfId="2" applyNumberForma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43" fontId="0" fillId="0" borderId="5" xfId="1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1" fillId="0" borderId="0" xfId="2" applyAlignment="1">
      <alignment horizontal="center"/>
    </xf>
    <xf numFmtId="164" fontId="0" fillId="0" borderId="0" xfId="0" applyNumberFormat="1" applyAlignment="1">
      <alignment horizontal="center"/>
    </xf>
    <xf numFmtId="0" fontId="1" fillId="3" borderId="4" xfId="2" applyFill="1" applyBorder="1" applyAlignment="1">
      <alignment horizontal="center"/>
    </xf>
    <xf numFmtId="165" fontId="1" fillId="3" borderId="9" xfId="2" applyNumberFormat="1" applyFill="1" applyBorder="1" applyAlignment="1">
      <alignment horizontal="center"/>
    </xf>
    <xf numFmtId="3" fontId="1" fillId="3" borderId="5" xfId="2" applyNumberFormat="1" applyFill="1" applyBorder="1" applyAlignment="1">
      <alignment horizontal="center"/>
    </xf>
    <xf numFmtId="0" fontId="1" fillId="3" borderId="12" xfId="2" applyFill="1" applyBorder="1" applyAlignment="1">
      <alignment horizontal="center"/>
    </xf>
    <xf numFmtId="165" fontId="1" fillId="3" borderId="13" xfId="2" applyNumberFormat="1" applyFill="1" applyBorder="1" applyAlignment="1">
      <alignment horizontal="center"/>
    </xf>
    <xf numFmtId="3" fontId="1" fillId="3" borderId="14" xfId="2" applyNumberFormat="1" applyFill="1" applyBorder="1" applyAlignment="1">
      <alignment horizontal="center"/>
    </xf>
    <xf numFmtId="0" fontId="3" fillId="3" borderId="8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al 17" xfId="2" xr:uid="{5CF297E1-F0B2-4A9D-A9D1-49B5017E51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500"/>
              <a:t>San Lorenzo River</a:t>
            </a:r>
            <a:r>
              <a:rPr lang="en-US" sz="1500" baseline="0"/>
              <a:t> at Big Trees</a:t>
            </a:r>
          </a:p>
        </c:rich>
      </c:tx>
      <c:layout>
        <c:manualLayout>
          <c:xMode val="edge"/>
          <c:yMode val="edge"/>
          <c:x val="0.13180374152705487"/>
          <c:y val="1.61478327732980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9198085296700022E-2"/>
          <c:y val="6.3874691546196669E-2"/>
          <c:w val="0.86669252128448449"/>
          <c:h val="0.84912885938766014"/>
        </c:manualLayout>
      </c:layout>
      <c:scatterChart>
        <c:scatterStyle val="lineMarker"/>
        <c:varyColors val="0"/>
        <c:ser>
          <c:idx val="0"/>
          <c:order val="0"/>
          <c:tx>
            <c:v>Probability Scale - Do Not Remove</c:v>
          </c:tx>
          <c:spPr>
            <a:ln w="28575">
              <a:noFill/>
            </a:ln>
          </c:spPr>
          <c:marker>
            <c:symbol val="diamond"/>
            <c:size val="7"/>
            <c:spPr>
              <a:noFill/>
              <a:ln w="9525"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0.001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3535-4525-92EC-28C385AD9E8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0.01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35-4525-92EC-28C385AD9E8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0.1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35-4525-92EC-28C385AD9E8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0.5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35-4525-92EC-28C385AD9E8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0.9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35-4525-92EC-28C385AD9E8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0.99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35-4525-92EC-28C385AD9E8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535-4525-92EC-28C385AD9E8F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0.5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3535-4525-92EC-28C385AD9E8F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0.9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3535-4525-92EC-28C385AD9E8F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0.99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3535-4525-92EC-28C385AD9E8F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r>
                      <a:rPr lang="en-US"/>
                      <a:t>0.999</a:t>
                    </a:r>
                  </a:p>
                </c:rich>
              </c:tx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3535-4525-92EC-28C385AD9E8F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1"/>
                <c:pt idx="0">
                  <c:v>10000000</c:v>
                </c:pt>
              </c:numLit>
            </c:plus>
            <c:minus>
              <c:numLit>
                <c:formatCode>General</c:formatCode>
                <c:ptCount val="1"/>
                <c:pt idx="0">
                  <c:v>0</c:v>
                </c:pt>
              </c:numLit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Data!$A$3:$A$9</c:f>
              <c:numCache>
                <c:formatCode>0.0000</c:formatCode>
                <c:ptCount val="7"/>
                <c:pt idx="0">
                  <c:v>-3.0902323061677874</c:v>
                </c:pt>
                <c:pt idx="1">
                  <c:v>-2.3263478740408488</c:v>
                </c:pt>
                <c:pt idx="2">
                  <c:v>-1.2815515655446004</c:v>
                </c:pt>
                <c:pt idx="3">
                  <c:v>-1.392137635291833E-16</c:v>
                </c:pt>
                <c:pt idx="4">
                  <c:v>1.2815515655446004</c:v>
                </c:pt>
                <c:pt idx="5">
                  <c:v>2.3263478740408399</c:v>
                </c:pt>
                <c:pt idx="6">
                  <c:v>3.0902323061677799</c:v>
                </c:pt>
              </c:numCache>
            </c:numRef>
          </c:xVal>
          <c:yVal>
            <c:numRef>
              <c:f>Data!$B$3:$B$9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535-4525-92EC-28C385AD9E8F}"/>
            </c:ext>
          </c:extLst>
        </c:ser>
        <c:ser>
          <c:idx val="3"/>
          <c:order val="1"/>
          <c:tx>
            <c:v>Computed Curve 17C</c:v>
          </c:tx>
          <c:spPr>
            <a:ln w="285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Data!$I$3:$I$14</c:f>
              <c:numCache>
                <c:formatCode>0.0000</c:formatCode>
                <c:ptCount val="12"/>
                <c:pt idx="0">
                  <c:v>2.3263478740408408</c:v>
                </c:pt>
                <c:pt idx="1">
                  <c:v>1.6448536269514715</c:v>
                </c:pt>
                <c:pt idx="2">
                  <c:v>1.2815515655446006</c:v>
                </c:pt>
                <c:pt idx="3">
                  <c:v>0.84162123357291474</c:v>
                </c:pt>
                <c:pt idx="4">
                  <c:v>0</c:v>
                </c:pt>
                <c:pt idx="5">
                  <c:v>-0.84162123357291452</c:v>
                </c:pt>
                <c:pt idx="6">
                  <c:v>-1.2815515655446006</c:v>
                </c:pt>
                <c:pt idx="7">
                  <c:v>-1.7506860712521695</c:v>
                </c:pt>
                <c:pt idx="8">
                  <c:v>-2.0537489106318225</c:v>
                </c:pt>
                <c:pt idx="9">
                  <c:v>-2.3263478740408408</c:v>
                </c:pt>
                <c:pt idx="10">
                  <c:v>-2.5758293035488999</c:v>
                </c:pt>
                <c:pt idx="11">
                  <c:v>-2.8781617390954826</c:v>
                </c:pt>
              </c:numCache>
            </c:numRef>
          </c:xVal>
          <c:yVal>
            <c:numRef>
              <c:f>Data!$J$3:$J$14</c:f>
              <c:numCache>
                <c:formatCode>0.0</c:formatCode>
                <c:ptCount val="12"/>
                <c:pt idx="0">
                  <c:v>463.3</c:v>
                </c:pt>
                <c:pt idx="1">
                  <c:v>1131.4000000000001</c:v>
                </c:pt>
                <c:pt idx="2">
                  <c:v>1745.9</c:v>
                </c:pt>
                <c:pt idx="3">
                  <c:v>2841.8</c:v>
                </c:pt>
                <c:pt idx="4">
                  <c:v>6450.6</c:v>
                </c:pt>
                <c:pt idx="5">
                  <c:v>12733.9</c:v>
                </c:pt>
                <c:pt idx="6">
                  <c:v>17248.099999999999</c:v>
                </c:pt>
                <c:pt idx="7">
                  <c:v>22973.1</c:v>
                </c:pt>
                <c:pt idx="8">
                  <c:v>27118.2</c:v>
                </c:pt>
                <c:pt idx="9">
                  <c:v>31096.2</c:v>
                </c:pt>
                <c:pt idx="10">
                  <c:v>34902</c:v>
                </c:pt>
                <c:pt idx="11">
                  <c:v>39663.9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535-4525-92EC-28C385AD9E8F}"/>
            </c:ext>
          </c:extLst>
        </c:ser>
        <c:ser>
          <c:idx val="58"/>
          <c:order val="2"/>
          <c:tx>
            <c:v>5th Confidence Limit</c:v>
          </c:tx>
          <c:spPr>
            <a:ln w="28575">
              <a:solidFill>
                <a:srgbClr val="FF0000"/>
              </a:solidFill>
              <a:prstDash val="dash"/>
            </a:ln>
          </c:spPr>
          <c:marker>
            <c:symbol val="none"/>
          </c:marker>
          <c:xVal>
            <c:numRef>
              <c:f>Data!$I$3:$I$14</c:f>
              <c:numCache>
                <c:formatCode>0.0000</c:formatCode>
                <c:ptCount val="12"/>
                <c:pt idx="0">
                  <c:v>2.3263478740408408</c:v>
                </c:pt>
                <c:pt idx="1">
                  <c:v>1.6448536269514715</c:v>
                </c:pt>
                <c:pt idx="2">
                  <c:v>1.2815515655446006</c:v>
                </c:pt>
                <c:pt idx="3">
                  <c:v>0.84162123357291474</c:v>
                </c:pt>
                <c:pt idx="4">
                  <c:v>0</c:v>
                </c:pt>
                <c:pt idx="5">
                  <c:v>-0.84162123357291452</c:v>
                </c:pt>
                <c:pt idx="6">
                  <c:v>-1.2815515655446006</c:v>
                </c:pt>
                <c:pt idx="7">
                  <c:v>-1.7506860712521695</c:v>
                </c:pt>
                <c:pt idx="8">
                  <c:v>-2.0537489106318225</c:v>
                </c:pt>
                <c:pt idx="9">
                  <c:v>-2.3263478740408408</c:v>
                </c:pt>
                <c:pt idx="10">
                  <c:v>-2.5758293035488999</c:v>
                </c:pt>
                <c:pt idx="11">
                  <c:v>-2.8781617390954826</c:v>
                </c:pt>
              </c:numCache>
            </c:numRef>
          </c:xVal>
          <c:yVal>
            <c:numRef>
              <c:f>Data!$K$3:$K$14</c:f>
              <c:numCache>
                <c:formatCode>0.0</c:formatCode>
                <c:ptCount val="12"/>
                <c:pt idx="0">
                  <c:v>794.7</c:v>
                </c:pt>
                <c:pt idx="1">
                  <c:v>1620.5</c:v>
                </c:pt>
                <c:pt idx="2">
                  <c:v>2329.4</c:v>
                </c:pt>
                <c:pt idx="3">
                  <c:v>3560.8</c:v>
                </c:pt>
                <c:pt idx="4">
                  <c:v>7620.3</c:v>
                </c:pt>
                <c:pt idx="5">
                  <c:v>15006.4</c:v>
                </c:pt>
                <c:pt idx="6">
                  <c:v>20831.099999999999</c:v>
                </c:pt>
                <c:pt idx="7">
                  <c:v>29180.799999999999</c:v>
                </c:pt>
                <c:pt idx="8">
                  <c:v>36028.9</c:v>
                </c:pt>
                <c:pt idx="9">
                  <c:v>43375.9</c:v>
                </c:pt>
                <c:pt idx="10">
                  <c:v>51268.800000000003</c:v>
                </c:pt>
                <c:pt idx="11">
                  <c:v>62623.8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535-4525-92EC-28C385AD9E8F}"/>
            </c:ext>
          </c:extLst>
        </c:ser>
        <c:ser>
          <c:idx val="59"/>
          <c:order val="3"/>
          <c:tx>
            <c:v>95th Confidence Limit</c:v>
          </c:tx>
          <c:spPr>
            <a:ln w="28575">
              <a:solidFill>
                <a:srgbClr val="FF0000"/>
              </a:solidFill>
              <a:prstDash val="dash"/>
            </a:ln>
          </c:spPr>
          <c:marker>
            <c:symbol val="none"/>
          </c:marker>
          <c:xVal>
            <c:numRef>
              <c:f>Data!$I$3:$I$14</c:f>
              <c:numCache>
                <c:formatCode>0.0000</c:formatCode>
                <c:ptCount val="12"/>
                <c:pt idx="0">
                  <c:v>2.3263478740408408</c:v>
                </c:pt>
                <c:pt idx="1">
                  <c:v>1.6448536269514715</c:v>
                </c:pt>
                <c:pt idx="2">
                  <c:v>1.2815515655446006</c:v>
                </c:pt>
                <c:pt idx="3">
                  <c:v>0.84162123357291474</c:v>
                </c:pt>
                <c:pt idx="4">
                  <c:v>0</c:v>
                </c:pt>
                <c:pt idx="5">
                  <c:v>-0.84162123357291452</c:v>
                </c:pt>
                <c:pt idx="6">
                  <c:v>-1.2815515655446006</c:v>
                </c:pt>
                <c:pt idx="7">
                  <c:v>-1.7506860712521695</c:v>
                </c:pt>
                <c:pt idx="8">
                  <c:v>-2.0537489106318225</c:v>
                </c:pt>
                <c:pt idx="9">
                  <c:v>-2.3263478740408408</c:v>
                </c:pt>
                <c:pt idx="10">
                  <c:v>-2.5758293035488999</c:v>
                </c:pt>
                <c:pt idx="11">
                  <c:v>-2.8781617390954826</c:v>
                </c:pt>
              </c:numCache>
            </c:numRef>
          </c:xVal>
          <c:yVal>
            <c:numRef>
              <c:f>Data!$L$3:$L$14</c:f>
              <c:numCache>
                <c:formatCode>0.0</c:formatCode>
                <c:ptCount val="12"/>
                <c:pt idx="0">
                  <c:v>154.4</c:v>
                </c:pt>
                <c:pt idx="1">
                  <c:v>587.29999999999995</c:v>
                </c:pt>
                <c:pt idx="2">
                  <c:v>1076.5999999999999</c:v>
                </c:pt>
                <c:pt idx="3">
                  <c:v>2036.7</c:v>
                </c:pt>
                <c:pt idx="4">
                  <c:v>5325.3</c:v>
                </c:pt>
                <c:pt idx="5">
                  <c:v>10893.3</c:v>
                </c:pt>
                <c:pt idx="6">
                  <c:v>14706.6</c:v>
                </c:pt>
                <c:pt idx="7">
                  <c:v>19066.400000000001</c:v>
                </c:pt>
                <c:pt idx="8">
                  <c:v>21788.2</c:v>
                </c:pt>
                <c:pt idx="9">
                  <c:v>24064.6</c:v>
                </c:pt>
                <c:pt idx="10">
                  <c:v>25968.7</c:v>
                </c:pt>
                <c:pt idx="11">
                  <c:v>28027.5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3535-4525-92EC-28C385AD9E8F}"/>
            </c:ext>
          </c:extLst>
        </c:ser>
        <c:ser>
          <c:idx val="4"/>
          <c:order val="4"/>
          <c:tx>
            <c:v>Systematic Record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Data!$E$3:$E$80</c:f>
              <c:numCache>
                <c:formatCode>0.0000</c:formatCode>
                <c:ptCount val="78"/>
                <c:pt idx="0">
                  <c:v>-2.2734346509427752</c:v>
                </c:pt>
                <c:pt idx="1">
                  <c:v>-1.9953933101678247</c:v>
                </c:pt>
                <c:pt idx="2">
                  <c:v>-1.8184197631112664</c:v>
                </c:pt>
                <c:pt idx="3">
                  <c:v>-1.6839051546726493</c:v>
                </c:pt>
                <c:pt idx="4">
                  <c:v>-1.5752445831289472</c:v>
                </c:pt>
                <c:pt idx="5">
                  <c:v>-1.4825274696462269</c:v>
                </c:pt>
                <c:pt idx="6">
                  <c:v>-1.4010470631575349</c:v>
                </c:pt>
                <c:pt idx="7">
                  <c:v>-1.3279337317966038</c:v>
                </c:pt>
                <c:pt idx="8">
                  <c:v>-1.2613021691529871</c:v>
                </c:pt>
                <c:pt idx="9">
                  <c:v>-1.1998438253639736</c:v>
                </c:pt>
                <c:pt idx="10">
                  <c:v>-1.142129969008763</c:v>
                </c:pt>
                <c:pt idx="11">
                  <c:v>-1.0884420640237062</c:v>
                </c:pt>
                <c:pt idx="12">
                  <c:v>-1.037720925396683</c:v>
                </c:pt>
                <c:pt idx="13">
                  <c:v>-0.98953797412651445</c:v>
                </c:pt>
                <c:pt idx="14">
                  <c:v>-0.94354932158611227</c:v>
                </c:pt>
                <c:pt idx="15">
                  <c:v>-0.89947444819951339</c:v>
                </c:pt>
                <c:pt idx="16">
                  <c:v>-0.85708121873134802</c:v>
                </c:pt>
                <c:pt idx="17">
                  <c:v>-0.81582540652735414</c:v>
                </c:pt>
                <c:pt idx="18">
                  <c:v>-0.77625235295385719</c:v>
                </c:pt>
                <c:pt idx="19">
                  <c:v>-0.73785922363363399</c:v>
                </c:pt>
                <c:pt idx="20">
                  <c:v>-0.70052419598268323</c:v>
                </c:pt>
                <c:pt idx="21">
                  <c:v>-0.66414111094521333</c:v>
                </c:pt>
                <c:pt idx="22">
                  <c:v>-0.62861673743787827</c:v>
                </c:pt>
                <c:pt idx="23">
                  <c:v>-0.59386860309903666</c:v>
                </c:pt>
                <c:pt idx="24">
                  <c:v>-0.55953009222140193</c:v>
                </c:pt>
                <c:pt idx="25">
                  <c:v>-0.52612695704158063</c:v>
                </c:pt>
                <c:pt idx="26">
                  <c:v>-0.49330088946032941</c:v>
                </c:pt>
                <c:pt idx="27">
                  <c:v>-0.46099805575761243</c:v>
                </c:pt>
                <c:pt idx="28">
                  <c:v>-0.42916933137820923</c:v>
                </c:pt>
                <c:pt idx="29">
                  <c:v>-0.39776963782886871</c:v>
                </c:pt>
                <c:pt idx="30">
                  <c:v>-0.36675738182854944</c:v>
                </c:pt>
                <c:pt idx="31">
                  <c:v>-0.33582876146026547</c:v>
                </c:pt>
                <c:pt idx="32">
                  <c:v>-0.30548078809939727</c:v>
                </c:pt>
                <c:pt idx="33">
                  <c:v>-0.27541164303232074</c:v>
                </c:pt>
                <c:pt idx="34">
                  <c:v>-0.24558952342208099</c:v>
                </c:pt>
                <c:pt idx="35">
                  <c:v>-0.2159842814372144</c:v>
                </c:pt>
                <c:pt idx="36">
                  <c:v>-0.18656718183651944</c:v>
                </c:pt>
                <c:pt idx="37">
                  <c:v>-0.1573106846101707</c:v>
                </c:pt>
                <c:pt idx="38">
                  <c:v>-0.12793552140422845</c:v>
                </c:pt>
                <c:pt idx="39">
                  <c:v>-9.8922253281975792E-2</c:v>
                </c:pt>
                <c:pt idx="40">
                  <c:v>-6.9992034045385038E-2</c:v>
                </c:pt>
                <c:pt idx="41">
                  <c:v>-4.1120288998546729E-2</c:v>
                </c:pt>
                <c:pt idx="42">
                  <c:v>-1.2282787382975736E-2</c:v>
                </c:pt>
                <c:pt idx="43">
                  <c:v>1.6544501343174478E-2</c:v>
                </c:pt>
                <c:pt idx="44">
                  <c:v>4.5385548179409145E-2</c:v>
                </c:pt>
                <c:pt idx="45">
                  <c:v>7.4515761713088324E-2</c:v>
                </c:pt>
                <c:pt idx="46">
                  <c:v>0.11758057130057155</c:v>
                </c:pt>
                <c:pt idx="47">
                  <c:v>0.14716726242806438</c:v>
                </c:pt>
                <c:pt idx="48">
                  <c:v>0.1771379925930795</c:v>
                </c:pt>
                <c:pt idx="49">
                  <c:v>0.20701262338518742</c:v>
                </c:pt>
                <c:pt idx="50">
                  <c:v>0.23707320394536807</c:v>
                </c:pt>
                <c:pt idx="51">
                  <c:v>0.26734960103126526</c:v>
                </c:pt>
                <c:pt idx="52">
                  <c:v>0.29787312565765367</c:v>
                </c:pt>
                <c:pt idx="53">
                  <c:v>0.32867678922636795</c:v>
                </c:pt>
                <c:pt idx="54">
                  <c:v>0.35979559176654669</c:v>
                </c:pt>
                <c:pt idx="55">
                  <c:v>0.39126684935743489</c:v>
                </c:pt>
                <c:pt idx="56">
                  <c:v>0.42313056935934312</c:v>
                </c:pt>
                <c:pt idx="57">
                  <c:v>0.45542988407980584</c:v>
                </c:pt>
                <c:pt idx="58">
                  <c:v>0.4884939641223951</c:v>
                </c:pt>
                <c:pt idx="59">
                  <c:v>0.52181377176247135</c:v>
                </c:pt>
                <c:pt idx="60">
                  <c:v>0.55572333771568538</c:v>
                </c:pt>
                <c:pt idx="61">
                  <c:v>0.59028439438696867</c:v>
                </c:pt>
                <c:pt idx="62">
                  <c:v>0.62556545982744838</c:v>
                </c:pt>
                <c:pt idx="63">
                  <c:v>0.66164306678846951</c:v>
                </c:pt>
                <c:pt idx="64">
                  <c:v>0.69860326934007511</c:v>
                </c:pt>
                <c:pt idx="65">
                  <c:v>0.7365435079533782</c:v>
                </c:pt>
                <c:pt idx="66">
                  <c:v>0.77557494281888462</c:v>
                </c:pt>
                <c:pt idx="67">
                  <c:v>0.81582540652735414</c:v>
                </c:pt>
                <c:pt idx="68">
                  <c:v>0.85744318751065118</c:v>
                </c:pt>
                <c:pt idx="69">
                  <c:v>0.90097803200306992</c:v>
                </c:pt>
                <c:pt idx="70">
                  <c:v>0.94589920308315523</c:v>
                </c:pt>
                <c:pt idx="71">
                  <c:v>0.99281524335916826</c:v>
                </c:pt>
                <c:pt idx="72">
                  <c:v>1.0420251906861093</c:v>
                </c:pt>
                <c:pt idx="73">
                  <c:v>1.0938973526034375</c:v>
                </c:pt>
                <c:pt idx="74">
                  <c:v>1.1488932532082183</c:v>
                </c:pt>
                <c:pt idx="75">
                  <c:v>1.2076030122782691</c:v>
                </c:pt>
                <c:pt idx="76">
                  <c:v>1.2707994625519503</c:v>
                </c:pt>
                <c:pt idx="77">
                  <c:v>1.3395244509434894</c:v>
                </c:pt>
              </c:numCache>
            </c:numRef>
          </c:xVal>
          <c:yVal>
            <c:numRef>
              <c:f>Data!$F$3:$F$80</c:f>
              <c:numCache>
                <c:formatCode>#,##0</c:formatCode>
                <c:ptCount val="78"/>
                <c:pt idx="0">
                  <c:v>30400</c:v>
                </c:pt>
                <c:pt idx="1">
                  <c:v>29700</c:v>
                </c:pt>
                <c:pt idx="2">
                  <c:v>24000</c:v>
                </c:pt>
                <c:pt idx="3">
                  <c:v>19800</c:v>
                </c:pt>
                <c:pt idx="4">
                  <c:v>19400</c:v>
                </c:pt>
                <c:pt idx="5">
                  <c:v>19000</c:v>
                </c:pt>
                <c:pt idx="6">
                  <c:v>17200</c:v>
                </c:pt>
                <c:pt idx="7">
                  <c:v>15500</c:v>
                </c:pt>
                <c:pt idx="8">
                  <c:v>14900</c:v>
                </c:pt>
                <c:pt idx="9">
                  <c:v>14200</c:v>
                </c:pt>
                <c:pt idx="10">
                  <c:v>13900</c:v>
                </c:pt>
                <c:pt idx="11">
                  <c:v>13800</c:v>
                </c:pt>
                <c:pt idx="12">
                  <c:v>13400</c:v>
                </c:pt>
                <c:pt idx="13">
                  <c:v>13400</c:v>
                </c:pt>
                <c:pt idx="14">
                  <c:v>13300</c:v>
                </c:pt>
                <c:pt idx="15">
                  <c:v>13200</c:v>
                </c:pt>
                <c:pt idx="16">
                  <c:v>13200</c:v>
                </c:pt>
                <c:pt idx="17">
                  <c:v>13000</c:v>
                </c:pt>
                <c:pt idx="18">
                  <c:v>12400</c:v>
                </c:pt>
                <c:pt idx="19">
                  <c:v>12100</c:v>
                </c:pt>
                <c:pt idx="20">
                  <c:v>11800</c:v>
                </c:pt>
                <c:pt idx="21">
                  <c:v>11600</c:v>
                </c:pt>
                <c:pt idx="22">
                  <c:v>11500</c:v>
                </c:pt>
                <c:pt idx="23">
                  <c:v>11400</c:v>
                </c:pt>
                <c:pt idx="24">
                  <c:v>11300</c:v>
                </c:pt>
                <c:pt idx="25">
                  <c:v>11200</c:v>
                </c:pt>
                <c:pt idx="26">
                  <c:v>10700</c:v>
                </c:pt>
                <c:pt idx="27">
                  <c:v>10600</c:v>
                </c:pt>
                <c:pt idx="28">
                  <c:v>10500</c:v>
                </c:pt>
                <c:pt idx="29">
                  <c:v>10400</c:v>
                </c:pt>
                <c:pt idx="30">
                  <c:v>10400</c:v>
                </c:pt>
                <c:pt idx="31">
                  <c:v>9910</c:v>
                </c:pt>
                <c:pt idx="32">
                  <c:v>9250</c:v>
                </c:pt>
                <c:pt idx="33">
                  <c:v>8850</c:v>
                </c:pt>
                <c:pt idx="34">
                  <c:v>8720</c:v>
                </c:pt>
                <c:pt idx="35">
                  <c:v>8450</c:v>
                </c:pt>
                <c:pt idx="36">
                  <c:v>8190</c:v>
                </c:pt>
                <c:pt idx="37">
                  <c:v>7880</c:v>
                </c:pt>
                <c:pt idx="38">
                  <c:v>7570</c:v>
                </c:pt>
                <c:pt idx="39">
                  <c:v>7550</c:v>
                </c:pt>
                <c:pt idx="40">
                  <c:v>6690</c:v>
                </c:pt>
                <c:pt idx="41">
                  <c:v>6430</c:v>
                </c:pt>
                <c:pt idx="42">
                  <c:v>6290</c:v>
                </c:pt>
                <c:pt idx="43">
                  <c:v>6190</c:v>
                </c:pt>
                <c:pt idx="44">
                  <c:v>6090</c:v>
                </c:pt>
                <c:pt idx="45">
                  <c:v>5790</c:v>
                </c:pt>
                <c:pt idx="46">
                  <c:v>5080</c:v>
                </c:pt>
                <c:pt idx="47">
                  <c:v>5040</c:v>
                </c:pt>
                <c:pt idx="48">
                  <c:v>4620</c:v>
                </c:pt>
                <c:pt idx="49">
                  <c:v>4220</c:v>
                </c:pt>
                <c:pt idx="50">
                  <c:v>4100</c:v>
                </c:pt>
                <c:pt idx="51">
                  <c:v>3880</c:v>
                </c:pt>
                <c:pt idx="52">
                  <c:v>3820</c:v>
                </c:pt>
                <c:pt idx="53">
                  <c:v>3570</c:v>
                </c:pt>
                <c:pt idx="54">
                  <c:v>3480</c:v>
                </c:pt>
                <c:pt idx="55">
                  <c:v>3300</c:v>
                </c:pt>
                <c:pt idx="56">
                  <c:v>3290</c:v>
                </c:pt>
                <c:pt idx="57">
                  <c:v>3220</c:v>
                </c:pt>
                <c:pt idx="58">
                  <c:v>3200</c:v>
                </c:pt>
                <c:pt idx="59">
                  <c:v>2990</c:v>
                </c:pt>
                <c:pt idx="60">
                  <c:v>2810</c:v>
                </c:pt>
                <c:pt idx="61">
                  <c:v>2710</c:v>
                </c:pt>
                <c:pt idx="62">
                  <c:v>2660</c:v>
                </c:pt>
                <c:pt idx="63">
                  <c:v>2660</c:v>
                </c:pt>
                <c:pt idx="64">
                  <c:v>2560</c:v>
                </c:pt>
                <c:pt idx="65">
                  <c:v>2530</c:v>
                </c:pt>
                <c:pt idx="66">
                  <c:v>2410</c:v>
                </c:pt>
                <c:pt idx="67">
                  <c:v>2290</c:v>
                </c:pt>
                <c:pt idx="68">
                  <c:v>2170</c:v>
                </c:pt>
                <c:pt idx="69">
                  <c:v>1900</c:v>
                </c:pt>
                <c:pt idx="70">
                  <c:v>1890</c:v>
                </c:pt>
                <c:pt idx="71">
                  <c:v>1750</c:v>
                </c:pt>
                <c:pt idx="72">
                  <c:v>1460</c:v>
                </c:pt>
                <c:pt idx="73">
                  <c:v>1450</c:v>
                </c:pt>
                <c:pt idx="74">
                  <c:v>1390</c:v>
                </c:pt>
                <c:pt idx="75">
                  <c:v>1210</c:v>
                </c:pt>
                <c:pt idx="76">
                  <c:v>1170</c:v>
                </c:pt>
                <c:pt idx="77">
                  <c:v>1150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535-4525-92EC-28C385AD9E8F}"/>
            </c:ext>
          </c:extLst>
        </c:ser>
        <c:ser>
          <c:idx val="2"/>
          <c:order val="5"/>
          <c:tx>
            <c:v>1982 Pattern</c:v>
          </c:tx>
          <c:spPr>
            <a:ln w="19050">
              <a:noFill/>
            </a:ln>
          </c:spPr>
          <c:marker>
            <c:spPr>
              <a:solidFill>
                <a:srgbClr val="00B050">
                  <a:alpha val="92000"/>
                </a:srgbClr>
              </a:solidFill>
              <a:ln>
                <a:solidFill>
                  <a:srgbClr val="00B050"/>
                </a:solidFill>
              </a:ln>
            </c:spPr>
          </c:marker>
          <c:xVal>
            <c:numRef>
              <c:f>Data!$I$7:$I$14</c:f>
              <c:numCache>
                <c:formatCode>0.0000</c:formatCode>
                <c:ptCount val="8"/>
                <c:pt idx="0">
                  <c:v>0</c:v>
                </c:pt>
                <c:pt idx="1">
                  <c:v>-0.84162123357291452</c:v>
                </c:pt>
                <c:pt idx="2">
                  <c:v>-1.2815515655446006</c:v>
                </c:pt>
                <c:pt idx="3">
                  <c:v>-1.7506860712521695</c:v>
                </c:pt>
                <c:pt idx="4">
                  <c:v>-2.0537489106318225</c:v>
                </c:pt>
                <c:pt idx="5">
                  <c:v>-2.3263478740408408</c:v>
                </c:pt>
                <c:pt idx="6">
                  <c:v>-2.5758293035488999</c:v>
                </c:pt>
                <c:pt idx="7">
                  <c:v>-2.8781617390954826</c:v>
                </c:pt>
              </c:numCache>
            </c:numRef>
          </c:xVal>
          <c:yVal>
            <c:numRef>
              <c:f>Data!$M$7:$M$14</c:f>
              <c:numCache>
                <c:formatCode>General</c:formatCode>
                <c:ptCount val="8"/>
                <c:pt idx="0">
                  <c:v>5389.9</c:v>
                </c:pt>
                <c:pt idx="1">
                  <c:v>15047.8</c:v>
                </c:pt>
                <c:pt idx="2">
                  <c:v>19403.400000000001</c:v>
                </c:pt>
                <c:pt idx="3">
                  <c:v>25273.3</c:v>
                </c:pt>
                <c:pt idx="4">
                  <c:v>29992.3</c:v>
                </c:pt>
                <c:pt idx="5">
                  <c:v>34999.1</c:v>
                </c:pt>
                <c:pt idx="6">
                  <c:v>39900.400000000001</c:v>
                </c:pt>
                <c:pt idx="7">
                  <c:v>47027.8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535-4525-92EC-28C385AD9E8F}"/>
            </c:ext>
          </c:extLst>
        </c:ser>
        <c:ser>
          <c:idx val="1"/>
          <c:order val="6"/>
          <c:tx>
            <c:v>A14Q4_50P Pattern</c:v>
          </c:tx>
          <c:spPr>
            <a:ln w="19050">
              <a:noFill/>
            </a:ln>
          </c:spPr>
          <c:marker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xVal>
            <c:numRef>
              <c:f>Data!$I$7:$I$14</c:f>
              <c:numCache>
                <c:formatCode>0.0000</c:formatCode>
                <c:ptCount val="8"/>
                <c:pt idx="0">
                  <c:v>0</c:v>
                </c:pt>
                <c:pt idx="1">
                  <c:v>-0.84162123357291452</c:v>
                </c:pt>
                <c:pt idx="2">
                  <c:v>-1.2815515655446006</c:v>
                </c:pt>
                <c:pt idx="3">
                  <c:v>-1.7506860712521695</c:v>
                </c:pt>
                <c:pt idx="4">
                  <c:v>-2.0537489106318225</c:v>
                </c:pt>
                <c:pt idx="5">
                  <c:v>-2.3263478740408408</c:v>
                </c:pt>
                <c:pt idx="6">
                  <c:v>-2.5758293035488999</c:v>
                </c:pt>
                <c:pt idx="7">
                  <c:v>-2.8781617390954826</c:v>
                </c:pt>
              </c:numCache>
            </c:numRef>
          </c:xVal>
          <c:yVal>
            <c:numRef>
              <c:f>Data!$N$7:$N$14</c:f>
              <c:numCache>
                <c:formatCode>General</c:formatCode>
                <c:ptCount val="8"/>
                <c:pt idx="0">
                  <c:v>9920.7000000000007</c:v>
                </c:pt>
                <c:pt idx="1">
                  <c:v>18514.2</c:v>
                </c:pt>
                <c:pt idx="2">
                  <c:v>23237.9</c:v>
                </c:pt>
                <c:pt idx="3">
                  <c:v>29689.3</c:v>
                </c:pt>
                <c:pt idx="4" formatCode="#,##0.00">
                  <c:v>35009.599999999999</c:v>
                </c:pt>
                <c:pt idx="5" formatCode="#,##0.00">
                  <c:v>40705.800000000003</c:v>
                </c:pt>
                <c:pt idx="6" formatCode="#,##0.00">
                  <c:v>46777.4</c:v>
                </c:pt>
                <c:pt idx="7" formatCode="#,##0.00">
                  <c:v>55413.1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1A-4F6E-89E5-ADB820DB5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5744"/>
        <c:axId val="48182400"/>
      </c:scatterChart>
      <c:valAx>
        <c:axId val="48175744"/>
        <c:scaling>
          <c:orientation val="maxMin"/>
          <c:max val="3.0902323061677799"/>
          <c:min val="-3.0902323061677799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Exceedance Probability</a:t>
                </a:r>
              </a:p>
            </c:rich>
          </c:tx>
          <c:layout>
            <c:manualLayout>
              <c:xMode val="edge"/>
              <c:yMode val="edge"/>
              <c:x val="0.39200035354901525"/>
              <c:y val="0.9594285701570886"/>
            </c:manualLayout>
          </c:layout>
          <c:overlay val="0"/>
        </c:title>
        <c:numFmt formatCode="0.0000" sourceLinked="1"/>
        <c:majorTickMark val="none"/>
        <c:minorTickMark val="none"/>
        <c:tickLblPos val="none"/>
        <c:crossAx val="48182400"/>
        <c:crosses val="autoZero"/>
        <c:crossBetween val="midCat"/>
      </c:valAx>
      <c:valAx>
        <c:axId val="48182400"/>
        <c:scaling>
          <c:logBase val="10"/>
          <c:orientation val="minMax"/>
          <c:max val="100000"/>
          <c:min val="100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  Flow (cfs)</a:t>
                </a:r>
              </a:p>
            </c:rich>
          </c:tx>
          <c:layout>
            <c:manualLayout>
              <c:xMode val="edge"/>
              <c:yMode val="edge"/>
              <c:x val="0"/>
              <c:y val="0.32820215815149278"/>
            </c:manualLayout>
          </c:layout>
          <c:overlay val="0"/>
        </c:title>
        <c:numFmt formatCode="#,##0" sourceLinked="0"/>
        <c:majorTickMark val="out"/>
        <c:minorTickMark val="out"/>
        <c:tickLblPos val="high"/>
        <c:txPr>
          <a:bodyPr/>
          <a:lstStyle/>
          <a:p>
            <a:pPr>
              <a:defRPr baseline="0"/>
            </a:pPr>
            <a:endParaRPr lang="en-US"/>
          </a:p>
        </c:txPr>
        <c:crossAx val="48175744"/>
        <c:crossesAt val="-1.2815515655446004"/>
        <c:crossBetween val="midCat"/>
        <c:minorUnit val="10"/>
      </c:valAx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70183198213299758"/>
          <c:y val="0.5218087966276943"/>
          <c:w val="0.24771225986653794"/>
          <c:h val="0.38200058527862218"/>
        </c:manualLayout>
      </c:layout>
      <c:overlay val="0"/>
      <c:spPr>
        <a:solidFill>
          <a:sysClr val="window" lastClr="FFFFFF">
            <a:alpha val="67000"/>
          </a:sysClr>
        </a:solidFill>
        <a:ln>
          <a:solidFill>
            <a:schemeClr val="tx1"/>
          </a:solidFill>
        </a:ln>
      </c:spPr>
      <c:txPr>
        <a:bodyPr/>
        <a:lstStyle/>
        <a:p>
          <a:pPr>
            <a:defRPr b="1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>
          <a:latin typeface="Lucida Sans" pitchFamily="34" charset="0"/>
          <a:cs typeface="Arial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C4EE65E-A913-4503-9832-CC2C31547AC4}">
  <sheetPr codeName="Chart2"/>
  <sheetViews>
    <sheetView tabSelected="1"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636767-812F-45B4-A7B0-0F56122521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6C146-A678-4495-8F47-C0A66D681820}">
  <sheetPr codeName="Sheet1"/>
  <dimension ref="A1:O87"/>
  <sheetViews>
    <sheetView zoomScale="90" zoomScaleNormal="90" workbookViewId="0">
      <selection activeCell="P12" sqref="P12"/>
    </sheetView>
  </sheetViews>
  <sheetFormatPr defaultRowHeight="12.75" x14ac:dyDescent="0.2"/>
  <cols>
    <col min="1" max="1" width="9.140625" style="5"/>
    <col min="2" max="2" width="12.85546875" style="5" bestFit="1" customWidth="1"/>
    <col min="3" max="3" width="9.140625" style="5" customWidth="1"/>
    <col min="4" max="4" width="16" style="5" customWidth="1"/>
    <col min="5" max="5" width="14.7109375" style="5" bestFit="1" customWidth="1"/>
    <col min="6" max="6" width="15.5703125" style="5" bestFit="1" customWidth="1"/>
    <col min="7" max="7" width="9.140625" style="5"/>
    <col min="8" max="8" width="23" style="5" bestFit="1" customWidth="1"/>
    <col min="9" max="9" width="16" style="5" bestFit="1" customWidth="1"/>
    <col min="10" max="10" width="20.42578125" style="5" bestFit="1" customWidth="1"/>
    <col min="11" max="11" width="24" style="5" bestFit="1" customWidth="1"/>
    <col min="12" max="12" width="24.28515625" style="5" bestFit="1" customWidth="1"/>
    <col min="13" max="13" width="19.7109375" style="5" customWidth="1"/>
    <col min="14" max="14" width="24.42578125" style="5" customWidth="1"/>
  </cols>
  <sheetData>
    <row r="1" spans="1:15" ht="13.5" thickBot="1" x14ac:dyDescent="0.25">
      <c r="B1" s="6"/>
      <c r="C1" s="6"/>
    </row>
    <row r="2" spans="1:15" ht="39" customHeight="1" thickBot="1" x14ac:dyDescent="0.25">
      <c r="A2" s="51" t="s">
        <v>1</v>
      </c>
      <c r="B2" s="52"/>
      <c r="C2" s="7"/>
      <c r="D2" s="46" t="s">
        <v>3</v>
      </c>
      <c r="E2" s="45" t="s">
        <v>4</v>
      </c>
      <c r="F2" s="47" t="s">
        <v>5</v>
      </c>
      <c r="G2" s="7"/>
      <c r="H2" s="12" t="s">
        <v>0</v>
      </c>
      <c r="I2" s="13" t="s">
        <v>2</v>
      </c>
      <c r="J2" s="48" t="s">
        <v>6</v>
      </c>
      <c r="K2" s="49" t="s">
        <v>7</v>
      </c>
      <c r="L2" s="48" t="s">
        <v>7</v>
      </c>
      <c r="M2" s="49" t="s">
        <v>8</v>
      </c>
      <c r="N2" s="50" t="s">
        <v>9</v>
      </c>
    </row>
    <row r="3" spans="1:15" ht="15" x14ac:dyDescent="0.25">
      <c r="A3" s="28">
        <v>-3.0902323061677874</v>
      </c>
      <c r="B3" s="29">
        <v>100</v>
      </c>
      <c r="C3" s="6"/>
      <c r="D3" s="42">
        <v>1.1499999999999999</v>
      </c>
      <c r="E3" s="43">
        <f>NORMSINV($D3/100)</f>
        <v>-2.2734346509427752</v>
      </c>
      <c r="F3" s="44">
        <v>30400</v>
      </c>
      <c r="H3" s="14">
        <v>0.99</v>
      </c>
      <c r="I3" s="15">
        <f>NORMSINV(H3)</f>
        <v>2.3263478740408408</v>
      </c>
      <c r="J3" s="9">
        <v>463.3</v>
      </c>
      <c r="K3" s="8">
        <v>794.7</v>
      </c>
      <c r="L3" s="9">
        <v>154.4</v>
      </c>
      <c r="M3" s="16"/>
      <c r="N3" s="17"/>
    </row>
    <row r="4" spans="1:15" ht="15" x14ac:dyDescent="0.25">
      <c r="A4" s="28">
        <v>-2.3263478740408488</v>
      </c>
      <c r="B4" s="29">
        <v>100</v>
      </c>
      <c r="C4" s="6"/>
      <c r="D4" s="30">
        <v>2.2999999999999998</v>
      </c>
      <c r="E4" s="31">
        <f t="shared" ref="E4:E7" si="0">NORMSINV($D4/100)</f>
        <v>-1.9953933101678247</v>
      </c>
      <c r="F4" s="32">
        <v>29700</v>
      </c>
      <c r="H4" s="14">
        <v>0.95</v>
      </c>
      <c r="I4" s="15">
        <f>NORMSINV(H4)</f>
        <v>1.6448536269514715</v>
      </c>
      <c r="J4" s="9">
        <v>1131.4000000000001</v>
      </c>
      <c r="K4" s="8">
        <v>1620.5</v>
      </c>
      <c r="L4" s="9">
        <v>587.29999999999995</v>
      </c>
      <c r="M4" s="18"/>
      <c r="N4" s="17"/>
    </row>
    <row r="5" spans="1:15" ht="15" x14ac:dyDescent="0.25">
      <c r="A5" s="28">
        <v>-1.2815515655446004</v>
      </c>
      <c r="B5" s="29">
        <v>100</v>
      </c>
      <c r="C5" s="6"/>
      <c r="D5" s="30">
        <v>3.45</v>
      </c>
      <c r="E5" s="31">
        <f t="shared" si="0"/>
        <v>-1.8184197631112664</v>
      </c>
      <c r="F5" s="32">
        <v>24000</v>
      </c>
      <c r="H5" s="14">
        <v>0.9</v>
      </c>
      <c r="I5" s="15">
        <f>NORMSINV(H5)</f>
        <v>1.2815515655446006</v>
      </c>
      <c r="J5" s="9">
        <v>1745.9</v>
      </c>
      <c r="K5" s="8">
        <v>2329.4</v>
      </c>
      <c r="L5" s="9">
        <v>1076.5999999999999</v>
      </c>
      <c r="M5" s="16"/>
      <c r="N5" s="17"/>
    </row>
    <row r="6" spans="1:15" ht="15" x14ac:dyDescent="0.25">
      <c r="A6" s="28">
        <v>-1.392137635291833E-16</v>
      </c>
      <c r="B6" s="29">
        <v>100</v>
      </c>
      <c r="C6" s="6"/>
      <c r="D6" s="30">
        <v>4.6100000000000003</v>
      </c>
      <c r="E6" s="31">
        <f t="shared" si="0"/>
        <v>-1.6839051546726493</v>
      </c>
      <c r="F6" s="32">
        <v>19800</v>
      </c>
      <c r="H6" s="14">
        <v>0.8</v>
      </c>
      <c r="I6" s="15">
        <f t="shared" ref="I6:I14" si="1">NORMSINV(H6)</f>
        <v>0.84162123357291474</v>
      </c>
      <c r="J6" s="19">
        <v>2841.8</v>
      </c>
      <c r="K6" s="8">
        <v>3560.8</v>
      </c>
      <c r="L6" s="9">
        <v>2036.7</v>
      </c>
      <c r="M6" s="16"/>
      <c r="N6" s="17"/>
    </row>
    <row r="7" spans="1:15" ht="15" x14ac:dyDescent="0.25">
      <c r="A7" s="28">
        <v>1.2815515655446004</v>
      </c>
      <c r="B7" s="29">
        <v>100</v>
      </c>
      <c r="C7" s="6"/>
      <c r="D7" s="30">
        <v>5.76</v>
      </c>
      <c r="E7" s="31">
        <f t="shared" si="0"/>
        <v>-1.5752445831289472</v>
      </c>
      <c r="F7" s="32">
        <v>19400</v>
      </c>
      <c r="H7" s="14">
        <v>0.5</v>
      </c>
      <c r="I7" s="15">
        <f t="shared" si="1"/>
        <v>0</v>
      </c>
      <c r="J7" s="19">
        <v>6450.6</v>
      </c>
      <c r="K7" s="8">
        <v>7620.3</v>
      </c>
      <c r="L7" s="9">
        <v>5325.3</v>
      </c>
      <c r="M7" s="20">
        <v>5389.9</v>
      </c>
      <c r="N7" s="21">
        <v>9920.7000000000007</v>
      </c>
    </row>
    <row r="8" spans="1:15" ht="15" x14ac:dyDescent="0.25">
      <c r="A8" s="28">
        <v>2.3263478740408399</v>
      </c>
      <c r="B8" s="29">
        <v>100</v>
      </c>
      <c r="C8" s="6"/>
      <c r="D8" s="30">
        <v>6.91</v>
      </c>
      <c r="E8" s="31">
        <f>NORMSINV($D8/100)</f>
        <v>-1.4825274696462269</v>
      </c>
      <c r="F8" s="33">
        <v>19000</v>
      </c>
      <c r="H8" s="14">
        <v>0.2</v>
      </c>
      <c r="I8" s="15">
        <f t="shared" si="1"/>
        <v>-0.84162123357291452</v>
      </c>
      <c r="J8" s="19">
        <v>12733.9</v>
      </c>
      <c r="K8" s="8">
        <v>15006.4</v>
      </c>
      <c r="L8" s="9">
        <v>10893.3</v>
      </c>
      <c r="M8" s="20">
        <v>15047.8</v>
      </c>
      <c r="N8" s="21">
        <v>18514.2</v>
      </c>
    </row>
    <row r="9" spans="1:15" ht="15.75" thickBot="1" x14ac:dyDescent="0.3">
      <c r="A9" s="34">
        <v>3.0902323061677799</v>
      </c>
      <c r="B9" s="35">
        <v>100</v>
      </c>
      <c r="C9" s="6"/>
      <c r="D9" s="30">
        <v>8.06</v>
      </c>
      <c r="E9" s="31">
        <f t="shared" ref="E9:E72" si="2">NORMSINV($D9/100)</f>
        <v>-1.4010470631575349</v>
      </c>
      <c r="F9" s="32">
        <v>17200</v>
      </c>
      <c r="H9" s="14">
        <v>0.1</v>
      </c>
      <c r="I9" s="15">
        <f t="shared" si="1"/>
        <v>-1.2815515655446006</v>
      </c>
      <c r="J9" s="19">
        <v>17248.099999999999</v>
      </c>
      <c r="K9" s="8">
        <v>20831.099999999999</v>
      </c>
      <c r="L9" s="9">
        <v>14706.6</v>
      </c>
      <c r="M9" s="20">
        <v>19403.400000000001</v>
      </c>
      <c r="N9" s="21">
        <v>23237.9</v>
      </c>
    </row>
    <row r="10" spans="1:15" ht="15" x14ac:dyDescent="0.25">
      <c r="D10" s="30">
        <v>9.2100000000000009</v>
      </c>
      <c r="E10" s="31">
        <f t="shared" si="2"/>
        <v>-1.3279337317966038</v>
      </c>
      <c r="F10" s="32">
        <v>15500</v>
      </c>
      <c r="H10" s="14">
        <v>0.04</v>
      </c>
      <c r="I10" s="15">
        <f t="shared" si="1"/>
        <v>-1.7506860712521695</v>
      </c>
      <c r="J10" s="19">
        <v>22973.1</v>
      </c>
      <c r="K10" s="8">
        <v>29180.799999999999</v>
      </c>
      <c r="L10" s="9">
        <v>19066.400000000001</v>
      </c>
      <c r="M10" s="20">
        <v>25273.3</v>
      </c>
      <c r="N10" s="22">
        <v>29689.3</v>
      </c>
    </row>
    <row r="11" spans="1:15" ht="15" x14ac:dyDescent="0.25">
      <c r="D11" s="30">
        <v>10.36</v>
      </c>
      <c r="E11" s="31">
        <f t="shared" si="2"/>
        <v>-1.2613021691529871</v>
      </c>
      <c r="F11" s="32">
        <v>14900</v>
      </c>
      <c r="H11" s="14">
        <v>0.02</v>
      </c>
      <c r="I11" s="15">
        <f t="shared" si="1"/>
        <v>-2.0537489106318225</v>
      </c>
      <c r="J11" s="19">
        <v>27118.2</v>
      </c>
      <c r="K11" s="8">
        <v>36028.9</v>
      </c>
      <c r="L11" s="9">
        <v>21788.2</v>
      </c>
      <c r="M11" s="20">
        <v>29992.3</v>
      </c>
      <c r="N11" s="23">
        <v>35009.599999999999</v>
      </c>
      <c r="O11" s="3"/>
    </row>
    <row r="12" spans="1:15" ht="15" x14ac:dyDescent="0.25">
      <c r="D12" s="30">
        <v>11.51</v>
      </c>
      <c r="E12" s="31">
        <f t="shared" si="2"/>
        <v>-1.1998438253639736</v>
      </c>
      <c r="F12" s="32">
        <v>14200</v>
      </c>
      <c r="H12" s="14">
        <v>0.01</v>
      </c>
      <c r="I12" s="15">
        <f t="shared" si="1"/>
        <v>-2.3263478740408408</v>
      </c>
      <c r="J12" s="9">
        <v>31096.2</v>
      </c>
      <c r="K12" s="8">
        <v>43375.9</v>
      </c>
      <c r="L12" s="9">
        <v>24064.6</v>
      </c>
      <c r="M12" s="20">
        <v>34999.1</v>
      </c>
      <c r="N12" s="23">
        <v>40705.800000000003</v>
      </c>
      <c r="O12" s="3"/>
    </row>
    <row r="13" spans="1:15" ht="15" x14ac:dyDescent="0.25">
      <c r="D13" s="30">
        <v>12.67</v>
      </c>
      <c r="E13" s="31">
        <f t="shared" si="2"/>
        <v>-1.142129969008763</v>
      </c>
      <c r="F13" s="32">
        <v>13900</v>
      </c>
      <c r="H13" s="14">
        <v>5.0000000000000001E-3</v>
      </c>
      <c r="I13" s="15">
        <f t="shared" si="1"/>
        <v>-2.5758293035488999</v>
      </c>
      <c r="J13" s="9">
        <v>34902</v>
      </c>
      <c r="K13" s="8">
        <v>51268.800000000003</v>
      </c>
      <c r="L13" s="9">
        <v>25968.7</v>
      </c>
      <c r="M13" s="20">
        <v>39900.400000000001</v>
      </c>
      <c r="N13" s="23">
        <v>46777.4</v>
      </c>
    </row>
    <row r="14" spans="1:15" ht="15.75" thickBot="1" x14ac:dyDescent="0.3">
      <c r="D14" s="30">
        <v>13.82</v>
      </c>
      <c r="E14" s="31">
        <f t="shared" si="2"/>
        <v>-1.0884420640237062</v>
      </c>
      <c r="F14" s="32">
        <v>13800</v>
      </c>
      <c r="H14" s="24">
        <v>2E-3</v>
      </c>
      <c r="I14" s="25">
        <f t="shared" si="1"/>
        <v>-2.8781617390954826</v>
      </c>
      <c r="J14" s="11">
        <v>39663.9</v>
      </c>
      <c r="K14" s="10">
        <v>62623.8</v>
      </c>
      <c r="L14" s="11">
        <v>28027.5</v>
      </c>
      <c r="M14" s="26">
        <v>47027.8</v>
      </c>
      <c r="N14" s="27">
        <v>55413.1</v>
      </c>
    </row>
    <row r="15" spans="1:15" ht="15" x14ac:dyDescent="0.25">
      <c r="D15" s="30">
        <v>14.97</v>
      </c>
      <c r="E15" s="31">
        <f t="shared" si="2"/>
        <v>-1.037720925396683</v>
      </c>
      <c r="F15" s="32">
        <v>13400</v>
      </c>
      <c r="N15" s="36"/>
    </row>
    <row r="16" spans="1:15" ht="15" x14ac:dyDescent="0.25">
      <c r="D16" s="30">
        <v>16.12</v>
      </c>
      <c r="E16" s="31">
        <f t="shared" si="2"/>
        <v>-0.98953797412651445</v>
      </c>
      <c r="F16" s="32">
        <v>13400</v>
      </c>
      <c r="N16" s="36"/>
    </row>
    <row r="17" spans="4:14" ht="15" x14ac:dyDescent="0.25">
      <c r="D17" s="30">
        <v>17.27</v>
      </c>
      <c r="E17" s="31">
        <f t="shared" si="2"/>
        <v>-0.94354932158611227</v>
      </c>
      <c r="F17" s="32">
        <v>13300</v>
      </c>
      <c r="J17" s="4"/>
      <c r="K17" s="1"/>
      <c r="L17" s="2"/>
      <c r="N17" s="36"/>
    </row>
    <row r="18" spans="4:14" ht="15" x14ac:dyDescent="0.25">
      <c r="D18" s="30">
        <v>18.420000000000002</v>
      </c>
      <c r="E18" s="31">
        <f t="shared" si="2"/>
        <v>-0.89947444819951339</v>
      </c>
      <c r="F18" s="32">
        <v>13200</v>
      </c>
      <c r="J18" s="4"/>
      <c r="K18" s="1"/>
      <c r="L18" s="2"/>
      <c r="N18" s="36"/>
    </row>
    <row r="19" spans="4:14" ht="15" x14ac:dyDescent="0.25">
      <c r="D19" s="30">
        <v>19.57</v>
      </c>
      <c r="E19" s="31">
        <f t="shared" si="2"/>
        <v>-0.85708121873134802</v>
      </c>
      <c r="F19" s="32">
        <v>13200</v>
      </c>
      <c r="J19" s="4"/>
      <c r="K19" s="1"/>
      <c r="L19" s="2"/>
      <c r="N19" s="36"/>
    </row>
    <row r="20" spans="4:14" ht="15" x14ac:dyDescent="0.25">
      <c r="D20" s="30">
        <v>20.73</v>
      </c>
      <c r="E20" s="31">
        <f t="shared" si="2"/>
        <v>-0.81582540652735414</v>
      </c>
      <c r="F20" s="32">
        <v>13000</v>
      </c>
      <c r="J20" s="4"/>
      <c r="K20" s="1"/>
      <c r="L20" s="2"/>
    </row>
    <row r="21" spans="4:14" ht="15" x14ac:dyDescent="0.25">
      <c r="D21" s="30">
        <v>21.88</v>
      </c>
      <c r="E21" s="31">
        <f t="shared" si="2"/>
        <v>-0.77625235295385719</v>
      </c>
      <c r="F21" s="32">
        <v>12400</v>
      </c>
      <c r="J21" s="4"/>
      <c r="K21" s="1"/>
      <c r="L21" s="2"/>
    </row>
    <row r="22" spans="4:14" ht="15" x14ac:dyDescent="0.25">
      <c r="D22" s="30">
        <v>23.03</v>
      </c>
      <c r="E22" s="31">
        <f t="shared" si="2"/>
        <v>-0.73785922363363399</v>
      </c>
      <c r="F22" s="32">
        <v>12100</v>
      </c>
      <c r="J22" s="4"/>
      <c r="K22" s="1"/>
      <c r="L22" s="2"/>
    </row>
    <row r="23" spans="4:14" ht="15" x14ac:dyDescent="0.25">
      <c r="D23" s="30">
        <v>24.18</v>
      </c>
      <c r="E23" s="31">
        <f t="shared" si="2"/>
        <v>-0.70052419598268323</v>
      </c>
      <c r="F23" s="32">
        <v>11800</v>
      </c>
      <c r="J23" s="4"/>
      <c r="K23" s="1"/>
      <c r="L23" s="2"/>
    </row>
    <row r="24" spans="4:14" ht="15" x14ac:dyDescent="0.25">
      <c r="D24" s="30">
        <v>25.33</v>
      </c>
      <c r="E24" s="31">
        <f t="shared" si="2"/>
        <v>-0.66414111094521333</v>
      </c>
      <c r="F24" s="33">
        <v>11600</v>
      </c>
      <c r="J24" s="4"/>
      <c r="K24" s="1"/>
      <c r="L24" s="2"/>
    </row>
    <row r="25" spans="4:14" ht="15" x14ac:dyDescent="0.25">
      <c r="D25" s="30">
        <v>26.48</v>
      </c>
      <c r="E25" s="31">
        <f t="shared" si="2"/>
        <v>-0.62861673743787827</v>
      </c>
      <c r="F25" s="32">
        <v>11500</v>
      </c>
      <c r="J25" s="4"/>
      <c r="K25" s="1"/>
      <c r="L25" s="2"/>
    </row>
    <row r="26" spans="4:14" ht="15" x14ac:dyDescent="0.25">
      <c r="D26" s="30">
        <v>27.63</v>
      </c>
      <c r="E26" s="31">
        <f t="shared" si="2"/>
        <v>-0.59386860309903666</v>
      </c>
      <c r="F26" s="32">
        <v>11400</v>
      </c>
      <c r="J26" s="4"/>
      <c r="K26" s="1"/>
      <c r="L26" s="2"/>
    </row>
    <row r="27" spans="4:14" ht="15" x14ac:dyDescent="0.25">
      <c r="D27" s="30">
        <v>28.79</v>
      </c>
      <c r="E27" s="31">
        <f t="shared" si="2"/>
        <v>-0.55953009222140193</v>
      </c>
      <c r="F27" s="32">
        <v>11300</v>
      </c>
      <c r="J27" s="4"/>
      <c r="K27" s="1"/>
      <c r="L27" s="2"/>
    </row>
    <row r="28" spans="4:14" ht="15" x14ac:dyDescent="0.25">
      <c r="D28" s="30">
        <v>29.94</v>
      </c>
      <c r="E28" s="31">
        <f t="shared" si="2"/>
        <v>-0.52612695704158063</v>
      </c>
      <c r="F28" s="32">
        <v>11200</v>
      </c>
      <c r="J28" s="4"/>
      <c r="K28" s="37"/>
      <c r="L28" s="2"/>
      <c r="M28" s="37"/>
      <c r="N28" s="37"/>
    </row>
    <row r="29" spans="4:14" ht="15" x14ac:dyDescent="0.25">
      <c r="D29" s="30">
        <v>31.09</v>
      </c>
      <c r="E29" s="31">
        <f t="shared" si="2"/>
        <v>-0.49330088946032941</v>
      </c>
      <c r="F29" s="32">
        <v>10700</v>
      </c>
      <c r="J29" s="4"/>
      <c r="K29" s="37"/>
      <c r="L29" s="2"/>
    </row>
    <row r="30" spans="4:14" ht="15" x14ac:dyDescent="0.25">
      <c r="D30" s="30">
        <v>32.24</v>
      </c>
      <c r="E30" s="31">
        <f t="shared" si="2"/>
        <v>-0.46099805575761243</v>
      </c>
      <c r="F30" s="32">
        <v>10600</v>
      </c>
      <c r="J30" s="4"/>
      <c r="K30" s="37"/>
      <c r="L30" s="2"/>
    </row>
    <row r="31" spans="4:14" ht="15" x14ac:dyDescent="0.25">
      <c r="D31" s="30">
        <v>33.39</v>
      </c>
      <c r="E31" s="31">
        <f t="shared" si="2"/>
        <v>-0.42916933137820923</v>
      </c>
      <c r="F31" s="32">
        <v>10500</v>
      </c>
      <c r="J31" s="4"/>
      <c r="K31" s="37"/>
      <c r="L31" s="2"/>
    </row>
    <row r="32" spans="4:14" ht="15" x14ac:dyDescent="0.25">
      <c r="D32" s="30">
        <v>34.54</v>
      </c>
      <c r="E32" s="31">
        <f t="shared" si="2"/>
        <v>-0.39776963782886871</v>
      </c>
      <c r="F32" s="32">
        <v>10400</v>
      </c>
      <c r="J32" s="4"/>
      <c r="K32" s="37"/>
      <c r="L32" s="2"/>
    </row>
    <row r="33" spans="4:12" ht="15" x14ac:dyDescent="0.25">
      <c r="D33" s="30">
        <v>35.69</v>
      </c>
      <c r="E33" s="31">
        <f t="shared" si="2"/>
        <v>-0.36675738182854944</v>
      </c>
      <c r="F33" s="32">
        <v>10400</v>
      </c>
      <c r="J33" s="4"/>
      <c r="K33" s="37"/>
      <c r="L33" s="2"/>
    </row>
    <row r="34" spans="4:12" ht="15" x14ac:dyDescent="0.25">
      <c r="D34" s="30">
        <v>36.85</v>
      </c>
      <c r="E34" s="31">
        <f t="shared" si="2"/>
        <v>-0.33582876146026547</v>
      </c>
      <c r="F34" s="32">
        <v>9910</v>
      </c>
      <c r="J34" s="4"/>
      <c r="K34" s="1"/>
      <c r="L34" s="2"/>
    </row>
    <row r="35" spans="4:12" ht="15" x14ac:dyDescent="0.25">
      <c r="D35" s="30">
        <v>38</v>
      </c>
      <c r="E35" s="31">
        <f t="shared" si="2"/>
        <v>-0.30548078809939727</v>
      </c>
      <c r="F35" s="32">
        <v>9250</v>
      </c>
      <c r="J35" s="4"/>
      <c r="K35" s="1"/>
      <c r="L35" s="2"/>
    </row>
    <row r="36" spans="4:12" ht="15" x14ac:dyDescent="0.25">
      <c r="D36" s="30">
        <v>39.15</v>
      </c>
      <c r="E36" s="31">
        <f t="shared" si="2"/>
        <v>-0.27541164303232074</v>
      </c>
      <c r="F36" s="33">
        <v>8850</v>
      </c>
      <c r="J36" s="4"/>
      <c r="K36" s="1"/>
      <c r="L36" s="2"/>
    </row>
    <row r="37" spans="4:12" ht="15" x14ac:dyDescent="0.25">
      <c r="D37" s="30">
        <v>40.299999999999997</v>
      </c>
      <c r="E37" s="31">
        <f t="shared" si="2"/>
        <v>-0.24558952342208099</v>
      </c>
      <c r="F37" s="32">
        <v>8720</v>
      </c>
      <c r="J37" s="4"/>
      <c r="K37" s="1"/>
      <c r="L37" s="2"/>
    </row>
    <row r="38" spans="4:12" ht="15" x14ac:dyDescent="0.25">
      <c r="D38" s="30">
        <v>41.45</v>
      </c>
      <c r="E38" s="31">
        <f t="shared" si="2"/>
        <v>-0.2159842814372144</v>
      </c>
      <c r="F38" s="32">
        <v>8450</v>
      </c>
      <c r="J38" s="4"/>
      <c r="K38" s="1"/>
      <c r="L38" s="2"/>
    </row>
    <row r="39" spans="4:12" ht="15" x14ac:dyDescent="0.25">
      <c r="D39" s="30">
        <v>42.6</v>
      </c>
      <c r="E39" s="31">
        <f t="shared" si="2"/>
        <v>-0.18656718183651944</v>
      </c>
      <c r="F39" s="32">
        <v>8190</v>
      </c>
      <c r="J39" s="4"/>
      <c r="K39" s="1"/>
      <c r="L39" s="2"/>
    </row>
    <row r="40" spans="4:12" ht="15" x14ac:dyDescent="0.25">
      <c r="D40" s="30">
        <v>43.75</v>
      </c>
      <c r="E40" s="31">
        <f t="shared" si="2"/>
        <v>-0.1573106846101707</v>
      </c>
      <c r="F40" s="32">
        <v>7880</v>
      </c>
      <c r="J40" s="4"/>
      <c r="K40" s="1"/>
      <c r="L40" s="2"/>
    </row>
    <row r="41" spans="4:12" ht="15" x14ac:dyDescent="0.25">
      <c r="D41" s="30">
        <v>44.91</v>
      </c>
      <c r="E41" s="31">
        <f t="shared" si="2"/>
        <v>-0.12793552140422845</v>
      </c>
      <c r="F41" s="32">
        <v>7570</v>
      </c>
      <c r="J41" s="4"/>
      <c r="K41" s="1"/>
      <c r="L41" s="2"/>
    </row>
    <row r="42" spans="4:12" ht="15" x14ac:dyDescent="0.25">
      <c r="D42" s="30">
        <v>46.06</v>
      </c>
      <c r="E42" s="31">
        <f t="shared" si="2"/>
        <v>-9.8922253281975792E-2</v>
      </c>
      <c r="F42" s="32">
        <v>7550</v>
      </c>
      <c r="J42" s="4"/>
      <c r="K42" s="1"/>
      <c r="L42" s="2"/>
    </row>
    <row r="43" spans="4:12" ht="15" x14ac:dyDescent="0.25">
      <c r="D43" s="30">
        <v>47.21</v>
      </c>
      <c r="E43" s="31">
        <f t="shared" si="2"/>
        <v>-6.9992034045385038E-2</v>
      </c>
      <c r="F43" s="32">
        <v>6690</v>
      </c>
      <c r="J43" s="4"/>
      <c r="K43" s="1"/>
      <c r="L43" s="2"/>
    </row>
    <row r="44" spans="4:12" ht="15" x14ac:dyDescent="0.25">
      <c r="D44" s="30">
        <v>48.36</v>
      </c>
      <c r="E44" s="31">
        <f t="shared" si="2"/>
        <v>-4.1120288998546729E-2</v>
      </c>
      <c r="F44" s="32">
        <v>6430</v>
      </c>
      <c r="J44" s="4"/>
      <c r="K44" s="1"/>
      <c r="L44" s="2"/>
    </row>
    <row r="45" spans="4:12" ht="15" x14ac:dyDescent="0.25">
      <c r="D45" s="30">
        <v>49.51</v>
      </c>
      <c r="E45" s="31">
        <f t="shared" si="2"/>
        <v>-1.2282787382975736E-2</v>
      </c>
      <c r="F45" s="32">
        <v>6290</v>
      </c>
      <c r="J45" s="4"/>
      <c r="K45" s="1"/>
      <c r="L45" s="2"/>
    </row>
    <row r="46" spans="4:12" ht="15" x14ac:dyDescent="0.25">
      <c r="D46" s="30">
        <v>50.66</v>
      </c>
      <c r="E46" s="31">
        <f t="shared" si="2"/>
        <v>1.6544501343174478E-2</v>
      </c>
      <c r="F46" s="32">
        <v>6190</v>
      </c>
      <c r="J46" s="4"/>
      <c r="K46" s="1"/>
      <c r="L46" s="2"/>
    </row>
    <row r="47" spans="4:12" ht="15" x14ac:dyDescent="0.25">
      <c r="D47" s="30">
        <v>51.81</v>
      </c>
      <c r="E47" s="31">
        <f t="shared" si="2"/>
        <v>4.5385548179409145E-2</v>
      </c>
      <c r="F47" s="32">
        <v>6090</v>
      </c>
      <c r="J47" s="4"/>
      <c r="K47" s="1"/>
      <c r="L47" s="2"/>
    </row>
    <row r="48" spans="4:12" ht="15" x14ac:dyDescent="0.25">
      <c r="D48" s="30">
        <v>52.97</v>
      </c>
      <c r="E48" s="31">
        <f t="shared" si="2"/>
        <v>7.4515761713088324E-2</v>
      </c>
      <c r="F48" s="32">
        <v>5790</v>
      </c>
      <c r="J48" s="4"/>
      <c r="K48" s="1"/>
      <c r="L48" s="2"/>
    </row>
    <row r="49" spans="4:12" ht="15" x14ac:dyDescent="0.25">
      <c r="D49" s="30">
        <v>54.68</v>
      </c>
      <c r="E49" s="31">
        <f t="shared" si="2"/>
        <v>0.11758057130057155</v>
      </c>
      <c r="F49" s="32">
        <v>5080</v>
      </c>
      <c r="J49" s="4"/>
      <c r="K49" s="1"/>
      <c r="L49" s="2"/>
    </row>
    <row r="50" spans="4:12" ht="15" x14ac:dyDescent="0.25">
      <c r="D50" s="30">
        <v>55.85</v>
      </c>
      <c r="E50" s="31">
        <f t="shared" si="2"/>
        <v>0.14716726242806438</v>
      </c>
      <c r="F50" s="32">
        <v>5040</v>
      </c>
      <c r="J50" s="4"/>
      <c r="K50" s="1"/>
      <c r="L50" s="2"/>
    </row>
    <row r="51" spans="4:12" ht="15" x14ac:dyDescent="0.25">
      <c r="D51" s="30">
        <v>57.03</v>
      </c>
      <c r="E51" s="31">
        <f t="shared" si="2"/>
        <v>0.1771379925930795</v>
      </c>
      <c r="F51" s="32">
        <v>4620</v>
      </c>
      <c r="J51" s="4"/>
      <c r="K51" s="1"/>
      <c r="L51" s="2"/>
    </row>
    <row r="52" spans="4:12" ht="15" x14ac:dyDescent="0.25">
      <c r="D52" s="30">
        <v>58.2</v>
      </c>
      <c r="E52" s="31">
        <f t="shared" si="2"/>
        <v>0.20701262338518742</v>
      </c>
      <c r="F52" s="32">
        <v>4220</v>
      </c>
      <c r="J52" s="4"/>
      <c r="K52" s="1"/>
      <c r="L52" s="2"/>
    </row>
    <row r="53" spans="4:12" ht="15" x14ac:dyDescent="0.25">
      <c r="D53" s="30">
        <v>59.37</v>
      </c>
      <c r="E53" s="31">
        <f t="shared" si="2"/>
        <v>0.23707320394536807</v>
      </c>
      <c r="F53" s="32">
        <v>4100</v>
      </c>
      <c r="J53" s="4"/>
      <c r="K53" s="1"/>
      <c r="L53" s="2"/>
    </row>
    <row r="54" spans="4:12" ht="15" x14ac:dyDescent="0.25">
      <c r="D54" s="30">
        <v>60.54</v>
      </c>
      <c r="E54" s="31">
        <f t="shared" si="2"/>
        <v>0.26734960103126526</v>
      </c>
      <c r="F54" s="32">
        <v>3880</v>
      </c>
      <c r="J54" s="4"/>
      <c r="K54" s="1"/>
      <c r="L54" s="2"/>
    </row>
    <row r="55" spans="4:12" ht="15" x14ac:dyDescent="0.25">
      <c r="D55" s="30">
        <v>61.71</v>
      </c>
      <c r="E55" s="31">
        <f t="shared" si="2"/>
        <v>0.29787312565765367</v>
      </c>
      <c r="F55" s="32">
        <v>3820</v>
      </c>
      <c r="J55" s="4"/>
      <c r="K55" s="1"/>
      <c r="L55" s="2"/>
    </row>
    <row r="56" spans="4:12" ht="15" x14ac:dyDescent="0.25">
      <c r="D56" s="30">
        <v>62.88</v>
      </c>
      <c r="E56" s="31">
        <f t="shared" si="2"/>
        <v>0.32867678922636795</v>
      </c>
      <c r="F56" s="33">
        <v>3570</v>
      </c>
      <c r="J56" s="4"/>
      <c r="K56" s="1"/>
      <c r="L56" s="2"/>
    </row>
    <row r="57" spans="4:12" ht="15" x14ac:dyDescent="0.25">
      <c r="D57" s="30">
        <v>64.05</v>
      </c>
      <c r="E57" s="31">
        <f t="shared" si="2"/>
        <v>0.35979559176654669</v>
      </c>
      <c r="F57" s="33">
        <v>3480</v>
      </c>
      <c r="J57" s="4"/>
      <c r="K57" s="1"/>
      <c r="L57" s="2"/>
    </row>
    <row r="58" spans="4:12" ht="15" x14ac:dyDescent="0.25">
      <c r="D58" s="30">
        <v>65.22</v>
      </c>
      <c r="E58" s="31">
        <f t="shared" si="2"/>
        <v>0.39126684935743489</v>
      </c>
      <c r="F58" s="32">
        <v>3300</v>
      </c>
      <c r="J58" s="4"/>
      <c r="K58" s="1"/>
      <c r="L58" s="2"/>
    </row>
    <row r="59" spans="4:12" ht="15" x14ac:dyDescent="0.25">
      <c r="D59" s="30">
        <v>66.39</v>
      </c>
      <c r="E59" s="31">
        <f t="shared" si="2"/>
        <v>0.42313056935934312</v>
      </c>
      <c r="F59" s="32">
        <v>3290</v>
      </c>
      <c r="J59" s="4"/>
      <c r="K59" s="1"/>
      <c r="L59" s="2"/>
    </row>
    <row r="60" spans="4:12" ht="15" x14ac:dyDescent="0.25">
      <c r="D60" s="30">
        <v>67.56</v>
      </c>
      <c r="E60" s="31">
        <f t="shared" si="2"/>
        <v>0.45542988407980584</v>
      </c>
      <c r="F60" s="32">
        <v>3220</v>
      </c>
      <c r="J60" s="4"/>
      <c r="K60" s="1"/>
      <c r="L60" s="2"/>
    </row>
    <row r="61" spans="4:12" ht="15" x14ac:dyDescent="0.25">
      <c r="D61" s="30">
        <v>68.739999999999995</v>
      </c>
      <c r="E61" s="31">
        <f t="shared" si="2"/>
        <v>0.4884939641223951</v>
      </c>
      <c r="F61" s="32">
        <v>3200</v>
      </c>
      <c r="J61" s="4"/>
      <c r="K61" s="1"/>
      <c r="L61" s="2"/>
    </row>
    <row r="62" spans="4:12" ht="15" x14ac:dyDescent="0.25">
      <c r="D62" s="30">
        <v>69.91</v>
      </c>
      <c r="E62" s="31">
        <f t="shared" si="2"/>
        <v>0.52181377176247135</v>
      </c>
      <c r="F62" s="32">
        <v>2990</v>
      </c>
      <c r="J62" s="4"/>
      <c r="K62" s="1"/>
      <c r="L62" s="2"/>
    </row>
    <row r="63" spans="4:12" ht="15" x14ac:dyDescent="0.25">
      <c r="D63" s="30">
        <v>71.08</v>
      </c>
      <c r="E63" s="31">
        <f t="shared" si="2"/>
        <v>0.55572333771568538</v>
      </c>
      <c r="F63" s="32">
        <v>2810</v>
      </c>
      <c r="J63" s="4"/>
      <c r="K63" s="1"/>
      <c r="L63" s="2"/>
    </row>
    <row r="64" spans="4:12" ht="15" x14ac:dyDescent="0.25">
      <c r="D64" s="30">
        <v>72.25</v>
      </c>
      <c r="E64" s="31">
        <f t="shared" si="2"/>
        <v>0.59028439438696867</v>
      </c>
      <c r="F64" s="32">
        <v>2710</v>
      </c>
      <c r="J64" s="4"/>
      <c r="K64" s="1"/>
      <c r="L64" s="2"/>
    </row>
    <row r="65" spans="4:12" ht="15" x14ac:dyDescent="0.25">
      <c r="D65" s="30">
        <v>73.42</v>
      </c>
      <c r="E65" s="31">
        <f t="shared" si="2"/>
        <v>0.62556545982744838</v>
      </c>
      <c r="F65" s="32">
        <v>2660</v>
      </c>
      <c r="J65" s="4"/>
      <c r="K65" s="1"/>
      <c r="L65" s="2"/>
    </row>
    <row r="66" spans="4:12" ht="15" x14ac:dyDescent="0.25">
      <c r="D66" s="30">
        <v>74.59</v>
      </c>
      <c r="E66" s="31">
        <f t="shared" si="2"/>
        <v>0.66164306678846951</v>
      </c>
      <c r="F66" s="32">
        <v>2660</v>
      </c>
      <c r="J66" s="38"/>
    </row>
    <row r="67" spans="4:12" ht="15" x14ac:dyDescent="0.25">
      <c r="D67" s="30">
        <v>75.760000000000005</v>
      </c>
      <c r="E67" s="31">
        <f t="shared" si="2"/>
        <v>0.69860326934007511</v>
      </c>
      <c r="F67" s="32">
        <v>2560</v>
      </c>
      <c r="J67" s="38"/>
    </row>
    <row r="68" spans="4:12" ht="15" x14ac:dyDescent="0.25">
      <c r="D68" s="30">
        <v>76.930000000000007</v>
      </c>
      <c r="E68" s="31">
        <f t="shared" si="2"/>
        <v>0.7365435079533782</v>
      </c>
      <c r="F68" s="32">
        <v>2530</v>
      </c>
      <c r="J68" s="38"/>
    </row>
    <row r="69" spans="4:12" ht="15" x14ac:dyDescent="0.25">
      <c r="D69" s="30">
        <v>78.099999999999994</v>
      </c>
      <c r="E69" s="31">
        <f t="shared" si="2"/>
        <v>0.77557494281888462</v>
      </c>
      <c r="F69" s="32">
        <v>2410</v>
      </c>
      <c r="J69" s="38"/>
    </row>
    <row r="70" spans="4:12" ht="15" x14ac:dyDescent="0.25">
      <c r="D70" s="30">
        <v>79.27</v>
      </c>
      <c r="E70" s="31">
        <f t="shared" si="2"/>
        <v>0.81582540652735414</v>
      </c>
      <c r="F70" s="32">
        <v>2290</v>
      </c>
    </row>
    <row r="71" spans="4:12" ht="15" x14ac:dyDescent="0.25">
      <c r="D71" s="30">
        <v>80.44</v>
      </c>
      <c r="E71" s="31">
        <f t="shared" si="2"/>
        <v>0.85744318751065118</v>
      </c>
      <c r="F71" s="33">
        <v>2170</v>
      </c>
    </row>
    <row r="72" spans="4:12" ht="15" x14ac:dyDescent="0.25">
      <c r="D72" s="30">
        <v>81.62</v>
      </c>
      <c r="E72" s="31">
        <f t="shared" si="2"/>
        <v>0.90097803200306992</v>
      </c>
      <c r="F72" s="32">
        <v>1900</v>
      </c>
    </row>
    <row r="73" spans="4:12" ht="15" x14ac:dyDescent="0.25">
      <c r="D73" s="30">
        <v>82.79</v>
      </c>
      <c r="E73" s="31">
        <f t="shared" ref="E73:E87" si="3">NORMSINV($D73/100)</f>
        <v>0.94589920308315523</v>
      </c>
      <c r="F73" s="32">
        <v>1890</v>
      </c>
    </row>
    <row r="74" spans="4:12" ht="15" x14ac:dyDescent="0.25">
      <c r="D74" s="30">
        <v>83.96</v>
      </c>
      <c r="E74" s="31">
        <f t="shared" si="3"/>
        <v>0.99281524335916826</v>
      </c>
      <c r="F74" s="33">
        <v>1750</v>
      </c>
    </row>
    <row r="75" spans="4:12" ht="15" x14ac:dyDescent="0.25">
      <c r="D75" s="30">
        <v>85.13</v>
      </c>
      <c r="E75" s="31">
        <f t="shared" si="3"/>
        <v>1.0420251906861093</v>
      </c>
      <c r="F75" s="32">
        <v>1460</v>
      </c>
    </row>
    <row r="76" spans="4:12" ht="15" x14ac:dyDescent="0.25">
      <c r="D76" s="30">
        <v>86.3</v>
      </c>
      <c r="E76" s="31">
        <f t="shared" si="3"/>
        <v>1.0938973526034375</v>
      </c>
      <c r="F76" s="32">
        <v>1450</v>
      </c>
    </row>
    <row r="77" spans="4:12" ht="15" x14ac:dyDescent="0.25">
      <c r="D77" s="30">
        <v>87.47</v>
      </c>
      <c r="E77" s="31">
        <f t="shared" si="3"/>
        <v>1.1488932532082183</v>
      </c>
      <c r="F77" s="32">
        <v>1390</v>
      </c>
    </row>
    <row r="78" spans="4:12" ht="15" x14ac:dyDescent="0.25">
      <c r="D78" s="30">
        <v>88.64</v>
      </c>
      <c r="E78" s="31">
        <f t="shared" si="3"/>
        <v>1.2076030122782691</v>
      </c>
      <c r="F78" s="32">
        <v>1210</v>
      </c>
    </row>
    <row r="79" spans="4:12" ht="15" x14ac:dyDescent="0.25">
      <c r="D79" s="30">
        <v>89.81</v>
      </c>
      <c r="E79" s="31">
        <f t="shared" si="3"/>
        <v>1.2707994625519503</v>
      </c>
      <c r="F79" s="32">
        <v>1170</v>
      </c>
    </row>
    <row r="80" spans="4:12" ht="15" x14ac:dyDescent="0.25">
      <c r="D80" s="30">
        <v>90.98</v>
      </c>
      <c r="E80" s="31">
        <f t="shared" si="3"/>
        <v>1.3395244509434894</v>
      </c>
      <c r="F80" s="32">
        <v>1150</v>
      </c>
    </row>
    <row r="81" spans="4:6" ht="15" x14ac:dyDescent="0.25">
      <c r="D81" s="30">
        <v>92.15</v>
      </c>
      <c r="E81" s="31">
        <f t="shared" si="3"/>
        <v>1.4152336548473619</v>
      </c>
      <c r="F81" s="32">
        <v>1080</v>
      </c>
    </row>
    <row r="82" spans="4:6" ht="15" x14ac:dyDescent="0.25">
      <c r="D82" s="30">
        <v>93.33</v>
      </c>
      <c r="E82" s="31">
        <f t="shared" si="3"/>
        <v>1.5008282108951874</v>
      </c>
      <c r="F82" s="32">
        <v>1060</v>
      </c>
    </row>
    <row r="83" spans="4:6" ht="15" x14ac:dyDescent="0.25">
      <c r="D83" s="30">
        <v>94.5</v>
      </c>
      <c r="E83" s="31">
        <f t="shared" si="3"/>
        <v>1.5981931399228169</v>
      </c>
      <c r="F83" s="32">
        <v>812</v>
      </c>
    </row>
    <row r="84" spans="4:6" ht="15" x14ac:dyDescent="0.25">
      <c r="D84" s="30">
        <v>95.67</v>
      </c>
      <c r="E84" s="31">
        <f t="shared" si="3"/>
        <v>1.7136120446143353</v>
      </c>
      <c r="F84" s="32">
        <v>678</v>
      </c>
    </row>
    <row r="85" spans="4:6" ht="15" x14ac:dyDescent="0.25">
      <c r="D85" s="30">
        <v>96.84</v>
      </c>
      <c r="E85" s="31">
        <f t="shared" si="3"/>
        <v>1.8577818470893892</v>
      </c>
      <c r="F85" s="32">
        <v>639</v>
      </c>
    </row>
    <row r="86" spans="4:6" ht="15" x14ac:dyDescent="0.25">
      <c r="D86" s="30">
        <v>98.01</v>
      </c>
      <c r="E86" s="31">
        <f t="shared" si="3"/>
        <v>2.0558186466124058</v>
      </c>
      <c r="F86" s="32">
        <v>458</v>
      </c>
    </row>
    <row r="87" spans="4:6" ht="15.75" thickBot="1" x14ac:dyDescent="0.3">
      <c r="D87" s="39">
        <v>99.18</v>
      </c>
      <c r="E87" s="40">
        <f t="shared" si="3"/>
        <v>2.3998899842914185</v>
      </c>
      <c r="F87" s="41">
        <v>263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Plot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Fleming</dc:creator>
  <cp:lastModifiedBy>Matthew Fleming</cp:lastModifiedBy>
  <dcterms:created xsi:type="dcterms:W3CDTF">2022-04-05T19:12:47Z</dcterms:created>
  <dcterms:modified xsi:type="dcterms:W3CDTF">2022-04-10T18:03:23Z</dcterms:modified>
</cp:coreProperties>
</file>